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150" windowWidth="14340" windowHeight="5520" tabRatio="732"/>
  </bookViews>
  <sheets>
    <sheet name="Purchase Request" sheetId="1" r:id="rId1"/>
    <sheet name="IO" sheetId="9" r:id="rId2"/>
    <sheet name="EO" sheetId="10" r:id="rId3"/>
    <sheet name="Help" sheetId="11" r:id="rId4"/>
    <sheet name="User Guide" sheetId="8" r:id="rId5"/>
    <sheet name="Revision Control" sheetId="7" r:id="rId6"/>
    <sheet name="SDS IO Status Sheet - IO" sheetId="12" r:id="rId7"/>
    <sheet name="SDS IO Status Sheet - EO" sheetId="13" r:id="rId8"/>
  </sheets>
  <calcPr calcId="145621"/>
</workbook>
</file>

<file path=xl/calcChain.xml><?xml version="1.0" encoding="utf-8"?>
<calcChain xmlns="http://schemas.openxmlformats.org/spreadsheetml/2006/main">
  <c r="I55" i="1" l="1"/>
  <c r="I56" i="1"/>
  <c r="I57" i="1"/>
  <c r="G28" i="1" l="1"/>
  <c r="H28" i="1"/>
  <c r="G29" i="1"/>
  <c r="H29" i="1"/>
  <c r="G30" i="1"/>
  <c r="H30" i="1"/>
  <c r="G31" i="1"/>
  <c r="H31" i="1"/>
  <c r="G32" i="1"/>
  <c r="H32" i="1"/>
  <c r="G33" i="1"/>
  <c r="H33" i="1"/>
  <c r="G34" i="1"/>
  <c r="H34" i="1"/>
  <c r="G35" i="1"/>
  <c r="H35" i="1"/>
  <c r="G36" i="1"/>
  <c r="G37" i="1"/>
  <c r="G38" i="1"/>
  <c r="G39" i="1"/>
  <c r="G40" i="1"/>
  <c r="G19" i="1"/>
  <c r="G20" i="1"/>
  <c r="G21" i="1"/>
  <c r="G22" i="1"/>
  <c r="G23" i="1"/>
  <c r="G24" i="1"/>
  <c r="G25" i="1"/>
  <c r="G3" i="1"/>
  <c r="H3" i="1"/>
  <c r="G4" i="1"/>
  <c r="H4" i="1"/>
  <c r="G5" i="1"/>
  <c r="H5" i="1"/>
  <c r="G6" i="1"/>
  <c r="H6" i="1"/>
  <c r="G7" i="1"/>
  <c r="H7" i="1"/>
  <c r="G8" i="1"/>
  <c r="H8" i="1"/>
  <c r="G9" i="1"/>
  <c r="H9" i="1"/>
  <c r="G10" i="1"/>
  <c r="H10" i="1"/>
  <c r="G11" i="1"/>
  <c r="H11" i="1"/>
  <c r="G12" i="1"/>
  <c r="H12" i="1"/>
  <c r="G13" i="1"/>
  <c r="H13" i="1"/>
  <c r="G14" i="1"/>
  <c r="H14" i="1"/>
  <c r="G15" i="1"/>
  <c r="H15" i="1"/>
  <c r="G16" i="1"/>
  <c r="H16" i="1"/>
  <c r="G17" i="1"/>
  <c r="H17" i="1"/>
  <c r="G18" i="1"/>
  <c r="H18" i="1"/>
  <c r="I47" i="1" l="1"/>
  <c r="H27" i="1"/>
  <c r="G27" i="1"/>
  <c r="H2" i="1"/>
  <c r="G2" i="1"/>
  <c r="K52" i="1" l="1"/>
  <c r="P58" i="1" l="1"/>
  <c r="P57" i="1"/>
  <c r="P56" i="1"/>
  <c r="P55" i="1"/>
  <c r="P54" i="1"/>
  <c r="P53" i="1"/>
  <c r="P52" i="1"/>
  <c r="N58" i="1"/>
  <c r="N57" i="1"/>
  <c r="N56" i="1"/>
  <c r="N55" i="1"/>
  <c r="N54" i="1"/>
  <c r="N53" i="1"/>
  <c r="N52" i="1"/>
  <c r="H57" i="1" l="1"/>
  <c r="H55" i="1"/>
  <c r="H53" i="1"/>
  <c r="I58" i="1"/>
  <c r="H58" i="1"/>
  <c r="H56" i="1"/>
  <c r="H54" i="1"/>
  <c r="H52" i="1"/>
  <c r="K58" i="1"/>
  <c r="O68" i="1"/>
  <c r="P68" i="1"/>
  <c r="N4" i="1"/>
  <c r="N5" i="1" s="1"/>
  <c r="N6" i="1" s="1"/>
  <c r="N7" i="1" s="1"/>
  <c r="H67" i="1"/>
  <c r="K57" i="1" l="1"/>
  <c r="K56" i="1"/>
  <c r="K55" i="1"/>
  <c r="K54" i="1"/>
  <c r="K53" i="1"/>
  <c r="K59" i="1" l="1"/>
</calcChain>
</file>

<file path=xl/comments1.xml><?xml version="1.0" encoding="utf-8"?>
<comments xmlns="http://schemas.openxmlformats.org/spreadsheetml/2006/main">
  <authors>
    <author>a0413371</author>
  </authors>
  <commentList>
    <comment ref="C51" authorId="0">
      <text>
        <r>
          <rPr>
            <b/>
            <sz val="9"/>
            <color indexed="81"/>
            <rFont val="Tahoma"/>
            <family val="2"/>
          </rPr>
          <t>a0413371:</t>
        </r>
        <r>
          <rPr>
            <sz val="9"/>
            <color indexed="81"/>
            <rFont val="Tahoma"/>
            <family val="2"/>
          </rPr>
          <t xml:space="preserve">
Recommendation:
Project Name - Description
Example:
LMH1218 EVM - layout
LMH1218 FT - PCB
LMH1218 FT - PCB Assembly
</t>
        </r>
      </text>
    </comment>
    <comment ref="L51" authorId="0">
      <text>
        <r>
          <rPr>
            <b/>
            <sz val="9"/>
            <color indexed="81"/>
            <rFont val="Tahoma"/>
            <family val="2"/>
          </rPr>
          <t xml:space="preserve">YES </t>
        </r>
        <r>
          <rPr>
            <sz val="9"/>
            <color indexed="81"/>
            <rFont val="Tahoma"/>
            <family val="2"/>
          </rPr>
          <t xml:space="preserve">= expect actual material to come through the dock. 
Eg. Socket, PCB, assembled parts
</t>
        </r>
        <r>
          <rPr>
            <b/>
            <sz val="9"/>
            <color indexed="81"/>
            <rFont val="Tahoma"/>
            <family val="2"/>
          </rPr>
          <t>NO</t>
        </r>
        <r>
          <rPr>
            <sz val="9"/>
            <color indexed="81"/>
            <rFont val="Tahoma"/>
            <family val="2"/>
          </rPr>
          <t xml:space="preserve"> = NOT expecting physical material to be received, 
Eg. Software license, design fee, NRE</t>
        </r>
      </text>
    </comment>
  </commentList>
</comments>
</file>

<file path=xl/comments2.xml><?xml version="1.0" encoding="utf-8"?>
<comments xmlns="http://schemas.openxmlformats.org/spreadsheetml/2006/main">
  <authors>
    <author>Chou, Amee</author>
  </authors>
  <commentList>
    <comment ref="B22" authorId="0">
      <text>
        <r>
          <rPr>
            <b/>
            <sz val="9"/>
            <color indexed="81"/>
            <rFont val="Tahoma"/>
            <charset val="1"/>
          </rPr>
          <t>Chou, Amee:</t>
        </r>
        <r>
          <rPr>
            <sz val="9"/>
            <color indexed="81"/>
            <rFont val="Tahoma"/>
            <charset val="1"/>
          </rPr>
          <t xml:space="preserve">
Previously PKO_LMH1287</t>
        </r>
      </text>
    </comment>
  </commentList>
</comments>
</file>

<file path=xl/comments3.xml><?xml version="1.0" encoding="utf-8"?>
<comments xmlns="http://schemas.openxmlformats.org/spreadsheetml/2006/main">
  <authors>
    <author>Veronica B. Stewart</author>
    <author>Chou, Amee</author>
  </authors>
  <commentList>
    <comment ref="B9" authorId="0">
      <text>
        <r>
          <rPr>
            <b/>
            <sz val="9"/>
            <color indexed="81"/>
            <rFont val="Tahoma"/>
            <family val="2"/>
          </rPr>
          <t>Veronica B. Stewart:</t>
        </r>
        <r>
          <rPr>
            <sz val="9"/>
            <color indexed="81"/>
            <rFont val="Tahoma"/>
            <family val="2"/>
          </rPr>
          <t xml:space="preserve">
Previously named PKO-DS90UB953 and ADASTX-IP</t>
        </r>
      </text>
    </comment>
    <comment ref="B14" authorId="0">
      <text>
        <r>
          <rPr>
            <b/>
            <sz val="9"/>
            <color indexed="81"/>
            <rFont val="Tahoma"/>
            <family val="2"/>
          </rPr>
          <t>Veronica B. Stewart:</t>
        </r>
        <r>
          <rPr>
            <sz val="9"/>
            <color indexed="81"/>
            <rFont val="Tahoma"/>
            <family val="2"/>
          </rPr>
          <t xml:space="preserve">
Previously named Phoenix_IP</t>
        </r>
      </text>
    </comment>
    <comment ref="B15" authorId="0">
      <text>
        <r>
          <rPr>
            <b/>
            <sz val="9"/>
            <color indexed="81"/>
            <rFont val="Tahoma"/>
            <family val="2"/>
          </rPr>
          <t>Veronica B. Stewart:</t>
        </r>
        <r>
          <rPr>
            <sz val="9"/>
            <color indexed="81"/>
            <rFont val="Tahoma"/>
            <family val="2"/>
          </rPr>
          <t xml:space="preserve">
Previously named Phoenix_IP_INDIA</t>
        </r>
      </text>
    </comment>
    <comment ref="B16" authorId="0">
      <text>
        <r>
          <rPr>
            <b/>
            <sz val="9"/>
            <color indexed="81"/>
            <rFont val="Tahoma"/>
            <family val="2"/>
          </rPr>
          <t>Veronica B. Stewart:</t>
        </r>
        <r>
          <rPr>
            <sz val="9"/>
            <color indexed="81"/>
            <rFont val="Tahoma"/>
            <family val="2"/>
          </rPr>
          <t xml:space="preserve">
Previously named Phoenix_IP_ISRAEL</t>
        </r>
      </text>
    </comment>
    <comment ref="B17" authorId="0">
      <text>
        <r>
          <rPr>
            <b/>
            <sz val="9"/>
            <color indexed="81"/>
            <rFont val="Tahoma"/>
            <family val="2"/>
          </rPr>
          <t>Veronica B. Stewart:</t>
        </r>
        <r>
          <rPr>
            <sz val="9"/>
            <color indexed="81"/>
            <rFont val="Tahoma"/>
            <family val="2"/>
          </rPr>
          <t xml:space="preserve">
Previously named PKO-DS90UB933-DS90UB934</t>
        </r>
      </text>
    </comment>
    <comment ref="B42" authorId="1">
      <text>
        <r>
          <rPr>
            <b/>
            <sz val="9"/>
            <color indexed="81"/>
            <rFont val="Tahoma"/>
            <charset val="1"/>
          </rPr>
          <t>Chou, Amee:</t>
        </r>
        <r>
          <rPr>
            <sz val="9"/>
            <color indexed="81"/>
            <rFont val="Tahoma"/>
            <charset val="1"/>
          </rPr>
          <t xml:space="preserve">
Previously PKO_LMH1287</t>
        </r>
      </text>
    </comment>
  </commentList>
</comments>
</file>

<file path=xl/sharedStrings.xml><?xml version="1.0" encoding="utf-8"?>
<sst xmlns="http://schemas.openxmlformats.org/spreadsheetml/2006/main" count="725" uniqueCount="395">
  <si>
    <t>Date</t>
  </si>
  <si>
    <t>Requestor Name:</t>
  </si>
  <si>
    <t>Employee Number:</t>
  </si>
  <si>
    <t>Contact #:</t>
  </si>
  <si>
    <t>(PR) Purchase Requisition Request</t>
  </si>
  <si>
    <t>Item</t>
  </si>
  <si>
    <t>Part Number</t>
  </si>
  <si>
    <t>Ea</t>
  </si>
  <si>
    <t>Lot</t>
  </si>
  <si>
    <t>Hour</t>
  </si>
  <si>
    <t>DZN</t>
  </si>
  <si>
    <t>FT</t>
  </si>
  <si>
    <t>Pack</t>
  </si>
  <si>
    <t>Date:</t>
  </si>
  <si>
    <t>PROJECT NAME</t>
  </si>
  <si>
    <t>LEDG.</t>
  </si>
  <si>
    <t>IO#</t>
  </si>
  <si>
    <t>TMS ID</t>
  </si>
  <si>
    <t>PROJ MGR</t>
  </si>
  <si>
    <t>USA LOCATION</t>
  </si>
  <si>
    <t>BUDGET</t>
  </si>
  <si>
    <t>RTP</t>
  </si>
  <si>
    <t>Status</t>
  </si>
  <si>
    <t>OTHER LOCATIONS</t>
  </si>
  <si>
    <t>Planned RTM Date</t>
  </si>
  <si>
    <t>C100364462</t>
  </si>
  <si>
    <t>C167054437</t>
  </si>
  <si>
    <t>Jeff Jaehnig</t>
  </si>
  <si>
    <t>C105602597</t>
  </si>
  <si>
    <t>Yes</t>
  </si>
  <si>
    <t>No</t>
  </si>
  <si>
    <t>Vendor Name:</t>
  </si>
  <si>
    <t>C.C / IO / EO to charge</t>
  </si>
  <si>
    <t>Description of Parts
(limited to 40 characters)</t>
  </si>
  <si>
    <t>Vendor Address / City / St / ZIP:</t>
  </si>
  <si>
    <t>Vendor Rep Name &amp; Phone #:</t>
  </si>
  <si>
    <t>Total Price
($)</t>
  </si>
  <si>
    <t>Qty</t>
  </si>
  <si>
    <t>Unit</t>
  </si>
  <si>
    <t>Unit Price ($)</t>
  </si>
  <si>
    <t>FC</t>
  </si>
  <si>
    <t>1. Board Evaluation</t>
  </si>
  <si>
    <t>2. FT Hardware</t>
  </si>
  <si>
    <t>3. Probe Hardware</t>
  </si>
  <si>
    <t>4. Burn-in Boards</t>
  </si>
  <si>
    <t>5. Sockets</t>
  </si>
  <si>
    <t>6. Design / NRE</t>
  </si>
  <si>
    <t>1. Equipment Purchases</t>
  </si>
  <si>
    <t>2. Facilities type purchases</t>
  </si>
  <si>
    <t>3. Materials</t>
  </si>
  <si>
    <t>4. Parts</t>
  </si>
  <si>
    <t>5. Service</t>
  </si>
  <si>
    <t>6. Supplies</t>
  </si>
  <si>
    <t>EQ</t>
  </si>
  <si>
    <t>MT</t>
  </si>
  <si>
    <t>PT</t>
  </si>
  <si>
    <t>SV</t>
  </si>
  <si>
    <t>SY</t>
  </si>
  <si>
    <t>1. Facilities, Non manufacturing</t>
  </si>
  <si>
    <t>2. General &amp; Administrative</t>
  </si>
  <si>
    <t>3. Manufacturing</t>
  </si>
  <si>
    <t>4. R&amp;D or Engineering</t>
  </si>
  <si>
    <t>GA</t>
  </si>
  <si>
    <t>MF</t>
  </si>
  <si>
    <t>RD</t>
  </si>
  <si>
    <t>HS Chia</t>
  </si>
  <si>
    <t>System / Parts Used For:</t>
  </si>
  <si>
    <t>Reason For Purchase:</t>
  </si>
  <si>
    <t>Date Needed (must have):</t>
  </si>
  <si>
    <t>Usage Type (Indicator):</t>
  </si>
  <si>
    <t>Revision</t>
  </si>
  <si>
    <t>Reason for change</t>
  </si>
  <si>
    <t>Who</t>
  </si>
  <si>
    <t>First revision</t>
  </si>
  <si>
    <t>7. Mfg Subcon Services</t>
  </si>
  <si>
    <t>Project Name:</t>
  </si>
  <si>
    <t>IO</t>
  </si>
  <si>
    <t>EO</t>
  </si>
  <si>
    <t>Total Cost</t>
  </si>
  <si>
    <t>8. Equipment Expenditures</t>
  </si>
  <si>
    <t xml:space="preserve">9. Marketing </t>
  </si>
  <si>
    <t>10. R&amp;D</t>
  </si>
  <si>
    <t>Update based on feedback</t>
  </si>
  <si>
    <t>Account Number</t>
  </si>
  <si>
    <t>Description for Line Items in PR: we want to be more specific associated with project. This will help us to identify the spending in the weekly expense report from Finance.</t>
  </si>
  <si>
    <t>Kim and Julie: please follow the description as shown in this form.  Quote from vendor sometimes does not have the precise description.</t>
  </si>
  <si>
    <t>EVM is reserved for boards to be sent to eStore, and should be charged to Marketing IO.</t>
  </si>
  <si>
    <t>Eval Boards are for project use, eg for supporting validation, and should be charged to Project IO</t>
  </si>
  <si>
    <t>First build of limited quantity on board design intended to validate if the design can be used as an EVM, should be described as Eval Board, and can be charged to Project IO. Please do NOT call it EVM to avoid confusion.</t>
  </si>
  <si>
    <t>Board Fab, Parts and Assembly should use Account #4268970 (board evaluation category)</t>
  </si>
  <si>
    <t>Board layout charge, assembly NRE should use Account #4268975 (Design/NRE category)</t>
  </si>
  <si>
    <t>Example on an Evaluation Board used for project</t>
  </si>
  <si>
    <t>Charge to Project IO</t>
  </si>
  <si>
    <t>Example line items</t>
  </si>
  <si>
    <t>LMH1218 4-ch eval bd - Layout</t>
  </si>
  <si>
    <t>LMH1218 4-ch eval bd - Fab</t>
  </si>
  <si>
    <t>LMH1218 4-ch eval bd - Parts</t>
  </si>
  <si>
    <t>LMH1218 4-ch eval bd - Assembly</t>
  </si>
  <si>
    <t>LMH1218 4-ch eval bd - NRE</t>
  </si>
  <si>
    <t>Example on an EVM to be sent to eStore</t>
  </si>
  <si>
    <t>Charge to Marketing IO</t>
  </si>
  <si>
    <t>LMH1218EVM - Layout</t>
  </si>
  <si>
    <t>LMH1218EVM - Fab</t>
  </si>
  <si>
    <t>LMH1218EVM - Parts</t>
  </si>
  <si>
    <t>LMH1218EVM - Assembly</t>
  </si>
  <si>
    <t>LMH1218EVM - NRE</t>
  </si>
  <si>
    <t xml:space="preserve">IO / EO </t>
  </si>
  <si>
    <t>Goods receivable? (GR)</t>
  </si>
  <si>
    <t>Material Group</t>
  </si>
  <si>
    <t>Usage Type</t>
  </si>
  <si>
    <t>IO/EO Details</t>
  </si>
  <si>
    <t>GR</t>
  </si>
  <si>
    <t>Last Update</t>
  </si>
  <si>
    <t>Rev</t>
  </si>
  <si>
    <t>User Guide</t>
  </si>
  <si>
    <t>How do I update the drag down menu?</t>
  </si>
  <si>
    <t>click on "Review --&gt; Unprotect Sheet"</t>
  </si>
  <si>
    <t>No password is needed (i.e. just click OK when prompted for password)</t>
  </si>
  <si>
    <t>NOTE: Please help to maintain this document in sharepoint by documenting your changes and upload to share point. TQ!</t>
  </si>
  <si>
    <t>NOTE: Click on " + " to update / modify the drop down menu.                                                                                                                                                                                                         For help, go to User Guide</t>
  </si>
  <si>
    <t>Update IO, update user guide &amp; move material group to line item</t>
  </si>
  <si>
    <t>Add DP Sustaining &amp; Marketing IO for CHINA team</t>
  </si>
  <si>
    <t>Add LMH1219 IO &amp; update bug for drag down menu for IO/EO/CC</t>
  </si>
  <si>
    <t>https://sps06.itg.ti.com/sites/sva/sds/fo/Shared%20Documents/1.%20ACCOUNTING%20FILES/IOStatusSheet.xlsx</t>
  </si>
  <si>
    <t>SIGNAL AND DATA PATH SOLUTIONS IO STATUS SHEET</t>
  </si>
  <si>
    <t>DATA PATH - R&amp;D</t>
  </si>
  <si>
    <t>CC</t>
  </si>
  <si>
    <t>COMMENTS</t>
  </si>
  <si>
    <t>SUSTAINING - Please use for activity related to projects already released to production</t>
  </si>
  <si>
    <t>EO#</t>
  </si>
  <si>
    <t>SIGNAL PATH - SANTA CLARA - BC13 OFFLOAD</t>
  </si>
  <si>
    <t>ACE OFFLOAD</t>
  </si>
  <si>
    <t>DATA PATH OFFLOAD</t>
  </si>
  <si>
    <t>SIGNAL PATH OFFLOAD</t>
  </si>
  <si>
    <t>SIGNAL PATH - SANTA CLARA</t>
  </si>
  <si>
    <t>SIGNAL PATH - UK</t>
  </si>
  <si>
    <t>SP AEO SUSTAINING - MALACCA</t>
  </si>
  <si>
    <t>SP SUSTAIN - CDCM6208V1F - GERMANY</t>
  </si>
  <si>
    <t>SP SUSTAIN - CDCM6208V1F - US</t>
  </si>
  <si>
    <t>SP SUSTAIN - Clark/BC13/PCC qualification</t>
  </si>
  <si>
    <t>SP SUSTAINING - CDCM6208V1E_ROM_SPIN-GE</t>
  </si>
  <si>
    <t>SP SUSTAINING - CDCM6208V1H</t>
  </si>
  <si>
    <t>SP SUSTAINING - LMK00301 Cost Down</t>
  </si>
  <si>
    <t>SP SUSTAINING - LMK04808G</t>
  </si>
  <si>
    <t xml:space="preserve">SPS Melaka WS conversion/cost down </t>
  </si>
  <si>
    <t>SPS- Sustaining- Fab Process Cost down</t>
  </si>
  <si>
    <t>SPS- Sustaining- Fab Process Transfer</t>
  </si>
  <si>
    <t>SPS- Sustaining- PCC Cost down</t>
  </si>
  <si>
    <t>SPS- Sustaining-Final Test cost down</t>
  </si>
  <si>
    <t>SPS- Sustaining-Final Test cost down -MALACCA</t>
  </si>
  <si>
    <t>SPS- Sustaining-Wafer sort cost down</t>
  </si>
  <si>
    <t>SVA Broad Auto Non-R&amp;D -ACE</t>
  </si>
  <si>
    <t>SVA Broad Auto Non-R&amp;D -CTP</t>
  </si>
  <si>
    <t>SVA Broad Auto Non-R&amp;D -Custom</t>
  </si>
  <si>
    <t>SVA Broad Auto Non-R&amp;D -Data Path</t>
  </si>
  <si>
    <t>SVA Broad Auto Non-R&amp;D -Hi-Rel</t>
  </si>
  <si>
    <t>SVA Broad Auto Non-R&amp;D -Signal Path</t>
  </si>
  <si>
    <t>MARKETING - Please use for project related marketing expenses</t>
  </si>
  <si>
    <t>ACE_SANTA CLARA</t>
  </si>
  <si>
    <t>CUSTOM SOLUTIONS</t>
  </si>
  <si>
    <t>PRODUCTION - settle to TCA - used for production SWR/Hot lot fees</t>
  </si>
  <si>
    <t>ACE</t>
  </si>
  <si>
    <t>DATA PATH (Production SWR)</t>
  </si>
  <si>
    <t>SIGNAL PATH</t>
  </si>
  <si>
    <t>HI-REL (settles to MV)</t>
  </si>
  <si>
    <t>n/a</t>
  </si>
  <si>
    <t>Updated IO &amp; EO, added link to latest cost center files</t>
  </si>
  <si>
    <t>Updated reference formula for Acc # &amp; Material Group (column H, N &amp; P)</t>
  </si>
  <si>
    <t>Updated column size for dollar amount</t>
  </si>
  <si>
    <t>FPC401</t>
  </si>
  <si>
    <t>Nicole Law</t>
  </si>
  <si>
    <t>DS280AR410_PKO</t>
  </si>
  <si>
    <t>DS280AR410_MELAKA_PKO</t>
  </si>
  <si>
    <t>DS280DF810</t>
  </si>
  <si>
    <t>Elisa Morozumi</t>
  </si>
  <si>
    <t>DS280DF810ABW_OMED_LID</t>
  </si>
  <si>
    <t>DS280MB810</t>
  </si>
  <si>
    <t>Patrick Crinion</t>
  </si>
  <si>
    <t>DS280MB810_MALACCA</t>
  </si>
  <si>
    <t>DP IP SPEND - 2016 - CHINA</t>
  </si>
  <si>
    <t>DP IP SPEND - 2016 - MALACCA</t>
  </si>
  <si>
    <t>DP IP SPEND - 2016 - USA</t>
  </si>
  <si>
    <t>FPC401_MALACCA</t>
  </si>
  <si>
    <t>LMH1219</t>
  </si>
  <si>
    <t>LMH1219-MALACCA</t>
  </si>
  <si>
    <t>LMH1219_SPINS</t>
  </si>
  <si>
    <t>LMH1219_SPINS-MALACCA</t>
  </si>
  <si>
    <t>SCANSTA212_PKO</t>
  </si>
  <si>
    <t>DP SUST - CHINA</t>
  </si>
  <si>
    <t>DP SUST - MALACCA</t>
  </si>
  <si>
    <t>DP SUST - SANTA CLARA</t>
  </si>
  <si>
    <t>DP SUST - SANTA CLARA - BC13 OFFLOAD</t>
  </si>
  <si>
    <t>DP SUST - ULTRAFLEX CONVERSION</t>
  </si>
  <si>
    <t>DP SUST - AEO - MALACCA</t>
  </si>
  <si>
    <t>DP SUST - AEO - SANTA CLARA</t>
  </si>
  <si>
    <t>UPDATED 3.10.2016 by Amee Chou</t>
  </si>
  <si>
    <t>UPDATED 5.17.2016 by Suzanne Martin</t>
  </si>
  <si>
    <t>Quick Help</t>
  </si>
  <si>
    <t xml:space="preserve"> - Go to Finance Sharepoint, look for the IO # for your SBE-2</t>
  </si>
  <si>
    <t>&lt;---- END OF IO # List ---&gt;</t>
  </si>
  <si>
    <t>&lt;---- END OF EO # List ---&gt;</t>
  </si>
  <si>
    <t>2. To update EO#:</t>
  </si>
  <si>
    <t>1. To update IO#:</t>
  </si>
  <si>
    <t xml:space="preserve"> - Go to Finance Sharepoint, look for the EO # for your SBE-2</t>
  </si>
  <si>
    <t xml:space="preserve"> - Copy and paste the EO number from Finance file to the tab.</t>
  </si>
  <si>
    <t xml:space="preserve"> - Copy and paste the IO number from Finance file to the tab.</t>
  </si>
  <si>
    <t>Updated IO &amp; EO, added HELP tab</t>
  </si>
  <si>
    <r>
      <t xml:space="preserve"> - Go to tab named --&gt;</t>
    </r>
    <r>
      <rPr>
        <sz val="11"/>
        <rFont val="Calibri"/>
        <family val="2"/>
        <scheme val="minor"/>
      </rPr>
      <t xml:space="preserve"> </t>
    </r>
    <r>
      <rPr>
        <b/>
        <sz val="11"/>
        <rFont val="Calibri"/>
        <family val="2"/>
        <scheme val="minor"/>
      </rPr>
      <t>"IO" (yellow tab)</t>
    </r>
  </si>
  <si>
    <r>
      <t xml:space="preserve"> - Go to tab named --&gt; </t>
    </r>
    <r>
      <rPr>
        <b/>
        <sz val="11"/>
        <color theme="1"/>
        <rFont val="Calibri"/>
        <family val="2"/>
        <scheme val="minor"/>
      </rPr>
      <t>"EO" (Red Tab)</t>
    </r>
  </si>
  <si>
    <t xml:space="preserve">PR # (by Kim/Julie): </t>
  </si>
  <si>
    <t>LMH1297</t>
  </si>
  <si>
    <t>x`</t>
  </si>
  <si>
    <t>Close in Progress - 5/31</t>
  </si>
  <si>
    <t>Cancellation in Progress - 5/23</t>
  </si>
  <si>
    <t>UPDATED 5.31.2016 by Amee Chou</t>
  </si>
  <si>
    <t>AUTO CONNECTIVITY &amp; ETHERNET</t>
  </si>
  <si>
    <t>ACE_IP_SPEND 2016 - INDIA</t>
  </si>
  <si>
    <t>C104864434</t>
  </si>
  <si>
    <t>Sushma Kosaraju</t>
  </si>
  <si>
    <t>ACE_IP_SPEND 2016 - ISRAEL</t>
  </si>
  <si>
    <t>C131160116</t>
  </si>
  <si>
    <t>ACE_IP_SPEND 2016 - USA</t>
  </si>
  <si>
    <t>C100360546</t>
  </si>
  <si>
    <t>DS90UB953_US</t>
  </si>
  <si>
    <t xml:space="preserve">AUDI_EIS_INDIA </t>
  </si>
  <si>
    <t>Brian Silva</t>
  </si>
  <si>
    <t>DP83TC811</t>
  </si>
  <si>
    <t>Oren Shalita</t>
  </si>
  <si>
    <t>DP83TC811-INDIA</t>
  </si>
  <si>
    <t>DP83TC811-ISRAEL</t>
  </si>
  <si>
    <t>C131150116</t>
  </si>
  <si>
    <t>DP83822</t>
  </si>
  <si>
    <t>DP83822_INDIA</t>
  </si>
  <si>
    <t>DP83822_ISRAEL</t>
  </si>
  <si>
    <t>DS90UB933</t>
  </si>
  <si>
    <t>DS90UB954</t>
  </si>
  <si>
    <t>DS90UB964</t>
  </si>
  <si>
    <t>NET_NG</t>
  </si>
  <si>
    <t>NET_NG_INDIA</t>
  </si>
  <si>
    <t>NET_NG_ISRAEL</t>
  </si>
  <si>
    <t>SWITCH_INDIA</t>
  </si>
  <si>
    <t>Shankar Ramakrishnan</t>
  </si>
  <si>
    <t>SIGNAL PATH - R&amp;D</t>
  </si>
  <si>
    <t>CLOCK_ARCHITECT</t>
  </si>
  <si>
    <t>C100364467</t>
  </si>
  <si>
    <t>Ed Wirtz</t>
  </si>
  <si>
    <t>Pending approval</t>
  </si>
  <si>
    <t>KILBY_FOD_IP</t>
  </si>
  <si>
    <t>LMH6612QML-SP</t>
  </si>
  <si>
    <t>Michael Tekulve</t>
  </si>
  <si>
    <t>LMH6612QML-SP-MELAKA</t>
  </si>
  <si>
    <t>C167051436</t>
  </si>
  <si>
    <t>CP Ong</t>
  </si>
  <si>
    <t>LMKX38_BAWIP</t>
  </si>
  <si>
    <t>LMK04510_SC</t>
  </si>
  <si>
    <t>Christian Schmoeller</t>
  </si>
  <si>
    <t>LMK04510_GERMANY</t>
  </si>
  <si>
    <t>C106262604</t>
  </si>
  <si>
    <t>Old IO 10045684 closed</t>
  </si>
  <si>
    <t>LMK04510_INDIA</t>
  </si>
  <si>
    <t>C104864433</t>
  </si>
  <si>
    <t>LMK04510_MELAKA</t>
  </si>
  <si>
    <t>LMK04510_UK</t>
  </si>
  <si>
    <t>C167354433</t>
  </si>
  <si>
    <t>Old IO 10045686 closed</t>
  </si>
  <si>
    <t>LMK04616_PKO_SC</t>
  </si>
  <si>
    <t>Michael Jaekel</t>
  </si>
  <si>
    <t>LMK04616_PKO_GERMANY</t>
  </si>
  <si>
    <t>LMK04616_PKO_MALACCA</t>
  </si>
  <si>
    <t>LMK04832QML-SP</t>
  </si>
  <si>
    <t>LMK04832QML-SP_MALACCA</t>
  </si>
  <si>
    <t>LMK05028TC_IP</t>
  </si>
  <si>
    <t>LMK05028TC_IP_INDIA</t>
  </si>
  <si>
    <t>Nagaraj Dixit</t>
  </si>
  <si>
    <t>LMK05028TC_IP_UK</t>
  </si>
  <si>
    <t>Paul Johnston</t>
  </si>
  <si>
    <t>Old IO 10046683 closed</t>
  </si>
  <si>
    <t>LMK62XX</t>
  </si>
  <si>
    <t>LMK62XX - INDIA</t>
  </si>
  <si>
    <t>LMK62XX - MALACCA</t>
  </si>
  <si>
    <t>SP_IP_PROJECT_CDCE6214</t>
  </si>
  <si>
    <t>Steve Messer</t>
  </si>
  <si>
    <t>SP_IP_PROJECT_CDCE6214 - INDIA</t>
  </si>
  <si>
    <t>SP_IP_PROJECT_CDCE6214 - GERMANY</t>
  </si>
  <si>
    <t>SP_IP_PROJECT_SPEND_2016 - GERMANY</t>
  </si>
  <si>
    <t>C106202106</t>
  </si>
  <si>
    <t>SP_IP_PROJECT_SPEND_2016 - HK</t>
  </si>
  <si>
    <t>C188802397</t>
  </si>
  <si>
    <t>SP_IP_PROJECT_SPEND_2016 - INDIA</t>
  </si>
  <si>
    <t>SP_IP_PROJECT_SPEND_2016 - MALACCA</t>
  </si>
  <si>
    <t>SP_IP_PROJECT_SPEND_2016 - USA</t>
  </si>
  <si>
    <t>TICS_PRO_Software</t>
  </si>
  <si>
    <t>Simon Damphousse</t>
  </si>
  <si>
    <t>FREQUENCY CONTROL PRODUCTS - R&amp;D</t>
  </si>
  <si>
    <t>FCP_IP_PROJECT_SPEND_2016</t>
  </si>
  <si>
    <t>C100364479</t>
  </si>
  <si>
    <t>Matinpour, Bobby</t>
  </si>
  <si>
    <t>FCP_IP_PROJECT_SPEND_2016_HK</t>
  </si>
  <si>
    <t>C188804423</t>
  </si>
  <si>
    <t>FCP_IP_PROJECT_SPEND_2016_INDIA</t>
  </si>
  <si>
    <t>C104864435</t>
  </si>
  <si>
    <t>LMX2592</t>
  </si>
  <si>
    <t>Heriberto Castro</t>
  </si>
  <si>
    <t>Close in progress</t>
  </si>
  <si>
    <t>LMX2592_INDIA</t>
  </si>
  <si>
    <t>LMX2594</t>
  </si>
  <si>
    <t>LMX2594_India</t>
  </si>
  <si>
    <t>ACE SUST - AEO - MALACCA</t>
  </si>
  <si>
    <t>ACE SUST - AEO - SANTA CLARA</t>
  </si>
  <si>
    <t>ACE SUST - GERMANY</t>
  </si>
  <si>
    <t>ACE SUST - ISRAEL</t>
  </si>
  <si>
    <t>ACE SUST - MALACCA</t>
  </si>
  <si>
    <t>ACE SUST - SANTA CLARA</t>
  </si>
  <si>
    <t>ACE SUST - SANTA CLARA - BC13 OFFLOAD</t>
  </si>
  <si>
    <t>FCP SUST - AEO - MALACCA</t>
  </si>
  <si>
    <t>FCP SUST - AEO - SANTA CLARA</t>
  </si>
  <si>
    <t>FCP SUST - MALACCA</t>
  </si>
  <si>
    <t>FCP SUST - SANTA CLARA</t>
  </si>
  <si>
    <t>FCP SUST - SANTA CLARA - BC13 OFFLOAD</t>
  </si>
  <si>
    <t>FCP SUST Wafer Sort Cost Down - MALACCA</t>
  </si>
  <si>
    <t>HI REL SUST - AEO - SANTA CLARA</t>
  </si>
  <si>
    <t>HI-REL SUST - MALACCA</t>
  </si>
  <si>
    <t xml:space="preserve"> </t>
  </si>
  <si>
    <t>HI-REL SUST - SANTA CLARA</t>
  </si>
  <si>
    <t>SP SUST - AEO - CTP SANTA CLARA</t>
  </si>
  <si>
    <t>SP SUST - AEO - MALACCA</t>
  </si>
  <si>
    <t>SP SUST - AEO - SANTA CLARA</t>
  </si>
  <si>
    <t>SP SUST - CDCLVP121</t>
  </si>
  <si>
    <t>SP SUST - CTP - CDC GERMANY</t>
  </si>
  <si>
    <t>SP SUST - GERMANY</t>
  </si>
  <si>
    <t>SP SUST - LMK04208 Bond Change</t>
  </si>
  <si>
    <t>SP SUST - LMK04208 Bond Change - MALACCA</t>
  </si>
  <si>
    <t>SP SUST - LMK04228</t>
  </si>
  <si>
    <t>SP SUST - LMK04808G</t>
  </si>
  <si>
    <t>SP SUST - LMK61XX Spins</t>
  </si>
  <si>
    <t>BC13 OFFLOAD</t>
  </si>
  <si>
    <t>SP SUST - LMK61XX Spins - MELAKA</t>
  </si>
  <si>
    <t>ACE BC13 OFFLOAD</t>
  </si>
  <si>
    <t>SP SUST - MALACCA</t>
  </si>
  <si>
    <t>DATA PATH BC13 OFFLOAD</t>
  </si>
  <si>
    <t>SP SUST - ROM Code Spin GERMANY</t>
  </si>
  <si>
    <t>FCP BC13 OFFLOAD</t>
  </si>
  <si>
    <t>SP SUST - ROM Code Spin SANTA CLARA</t>
  </si>
  <si>
    <t>SIGNAL PATH BC13 OFFLOAD</t>
  </si>
  <si>
    <t>SP SUST - SANTA CLARA</t>
  </si>
  <si>
    <t>BC13F Productization</t>
  </si>
  <si>
    <t>SP SUST - SANTA CLARA - BC13 OFFLOAD</t>
  </si>
  <si>
    <t>SP SUST - UK</t>
  </si>
  <si>
    <t>General Offload</t>
  </si>
  <si>
    <t>SP SUST - WS conversion/cost down - MALACCA</t>
  </si>
  <si>
    <t>SP SUST- Fab Process Cost down</t>
  </si>
  <si>
    <t>CTP OFFLOAD</t>
  </si>
  <si>
    <t>SP SUST- Fab Process Transfer</t>
  </si>
  <si>
    <t>SP SUST- Final Test cost down</t>
  </si>
  <si>
    <t>FCP OFFLOAD</t>
  </si>
  <si>
    <t>SP SUST- Final Test cost down -MALACCA</t>
  </si>
  <si>
    <t>HI REL OFFLOAD</t>
  </si>
  <si>
    <t>SP SUST- PCC Cost down</t>
  </si>
  <si>
    <t>SP SUST- Wafer sort cost down</t>
  </si>
  <si>
    <t>SP SUST- Wafer sort cost down - MALACCA</t>
  </si>
  <si>
    <t>ACE MARKETING - CHINA</t>
  </si>
  <si>
    <t>ACE MARKETING - GERMANY</t>
  </si>
  <si>
    <t>ACE MARKETING - SANTA CLARA</t>
  </si>
  <si>
    <t>DP MARKETING - CHINA</t>
  </si>
  <si>
    <t>DP MARKETING - SANTA CLARA</t>
  </si>
  <si>
    <t>FCP MARKETING - SANTA CLARA</t>
  </si>
  <si>
    <t>HI-REL MARKETING - SANTA CLARA</t>
  </si>
  <si>
    <t>SP MARKETING - GERMANY</t>
  </si>
  <si>
    <t>SP MARKETING - MALACCA</t>
  </si>
  <si>
    <t xml:space="preserve">  </t>
  </si>
  <si>
    <t>SP MARKETING - SANTA CLARA</t>
  </si>
  <si>
    <t>PRODUCTION - settle to MV - used for production charges (mostly HiRel)</t>
  </si>
  <si>
    <t>ACE MFG TCA</t>
  </si>
  <si>
    <t>ACE MFG MTL VARIANCE</t>
  </si>
  <si>
    <t>DATA PATH MFG TCA</t>
  </si>
  <si>
    <t>DATA PATH MFG MTL VARIANCE</t>
  </si>
  <si>
    <t>FCP MFG TCA</t>
  </si>
  <si>
    <t>FCP MFG MTL VARIANCE</t>
  </si>
  <si>
    <t>SIGNAL PATH MFG TCA</t>
  </si>
  <si>
    <t>HI REL MFG MTL VARIANCE</t>
  </si>
  <si>
    <t>SIGNAL PATH MFG MTL VARIANCE</t>
  </si>
  <si>
    <t xml:space="preserve">Finance Sharepoint: </t>
  </si>
  <si>
    <t>Added PR Template for DPS</t>
  </si>
  <si>
    <t>DPS</t>
  </si>
  <si>
    <t>Dean Banerjee</t>
  </si>
  <si>
    <t>253-719-1029</t>
  </si>
  <si>
    <t>a0411805</t>
  </si>
  <si>
    <t>Krypton Solutions</t>
  </si>
  <si>
    <t>3060 Summit Ave, Plano TX 75074</t>
  </si>
  <si>
    <t xml:space="preserve">Bhupendra Sachani  </t>
  </si>
  <si>
    <t>972 424 3880</t>
  </si>
  <si>
    <t>LMX2594 Evaluation Boards</t>
  </si>
  <si>
    <t>PCB Assembly</t>
  </si>
  <si>
    <t>Assembly Setup</t>
  </si>
  <si>
    <t>Parts Kit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</si>
</sst>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0_);_(* \(#,##0.0\);_(* &quot;-&quot;??_);_(@_)"/>
    <numFmt numFmtId="165" formatCode="&quot;$&quot;#,##0.00"/>
    <numFmt numFmtId="166" formatCode="[$-409]d\-mmm\-yy;@"/>
    <numFmt numFmtId="167" formatCode="m/d/yyyy;@"/>
  </numFmts>
  <fonts count="5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Calibri"/>
      <family val="2"/>
    </font>
    <font>
      <b/>
      <u/>
      <sz val="11"/>
      <color indexed="8"/>
      <name val="Calibri"/>
      <family val="2"/>
    </font>
    <font>
      <b/>
      <i/>
      <sz val="10"/>
      <name val="Arial"/>
      <family val="2"/>
    </font>
    <font>
      <b/>
      <sz val="9"/>
      <color indexed="81"/>
      <name val="Tahoma"/>
      <family val="2"/>
    </font>
    <font>
      <sz val="9"/>
      <color indexed="81"/>
      <name val="Tahoma"/>
      <family val="2"/>
    </font>
    <font>
      <sz val="10"/>
      <color theme="1"/>
      <name val="Calibri"/>
      <family val="2"/>
      <scheme val="minor"/>
    </font>
    <font>
      <sz val="8"/>
      <color theme="1"/>
      <name val="Calibri"/>
      <family val="2"/>
      <scheme val="minor"/>
    </font>
    <font>
      <b/>
      <sz val="8"/>
      <color theme="1"/>
      <name val="Calibri"/>
      <family val="2"/>
      <scheme val="minor"/>
    </font>
    <font>
      <b/>
      <sz val="11"/>
      <color rgb="FFFF0000"/>
      <name val="Calibri"/>
      <family val="2"/>
      <scheme val="minor"/>
    </font>
    <font>
      <b/>
      <i/>
      <sz val="11"/>
      <color theme="1"/>
      <name val="Calibri"/>
      <family val="2"/>
      <scheme val="minor"/>
    </font>
    <font>
      <i/>
      <sz val="11"/>
      <color theme="1"/>
      <name val="Calibri"/>
      <family val="2"/>
      <scheme val="minor"/>
    </font>
    <font>
      <b/>
      <sz val="10"/>
      <color theme="1"/>
      <name val="Calibri"/>
      <family val="2"/>
      <scheme val="minor"/>
    </font>
    <font>
      <sz val="9"/>
      <color theme="1"/>
      <name val="Calibri"/>
      <family val="2"/>
      <scheme val="minor"/>
    </font>
    <font>
      <sz val="6"/>
      <color theme="1"/>
      <name val="Calibri"/>
      <family val="2"/>
      <scheme val="minor"/>
    </font>
    <font>
      <b/>
      <i/>
      <sz val="8"/>
      <color theme="1"/>
      <name val="Calibri"/>
      <family val="2"/>
      <scheme val="minor"/>
    </font>
    <font>
      <b/>
      <i/>
      <sz val="8"/>
      <color theme="0" tint="-0.249977111117893"/>
      <name val="Calibri"/>
      <family val="2"/>
      <scheme val="minor"/>
    </font>
    <font>
      <b/>
      <i/>
      <sz val="11"/>
      <color theme="0" tint="-0.249977111117893"/>
      <name val="Calibri"/>
      <family val="2"/>
      <scheme val="minor"/>
    </font>
    <font>
      <u/>
      <sz val="11"/>
      <color theme="10"/>
      <name val="Calibri"/>
      <family val="2"/>
      <scheme val="minor"/>
    </font>
    <font>
      <b/>
      <i/>
      <sz val="11"/>
      <color indexed="8"/>
      <name val="Calibri"/>
      <family val="2"/>
    </font>
    <font>
      <b/>
      <sz val="16"/>
      <color indexed="8"/>
      <name val="Calibri"/>
      <family val="2"/>
    </font>
    <font>
      <b/>
      <i/>
      <sz val="11"/>
      <color rgb="FFFF0000"/>
      <name val="Calibri"/>
      <family val="2"/>
    </font>
    <font>
      <sz val="11"/>
      <name val="Calibri"/>
      <family val="2"/>
      <scheme val="minor"/>
    </font>
    <font>
      <sz val="10"/>
      <name val="Arial"/>
      <family val="2"/>
    </font>
    <font>
      <sz val="10"/>
      <color rgb="FF000000"/>
      <name val="Arial"/>
      <family val="2"/>
    </font>
    <font>
      <b/>
      <u/>
      <sz val="14"/>
      <color indexed="8"/>
      <name val="Calibri"/>
      <family val="2"/>
    </font>
    <font>
      <sz val="14"/>
      <color theme="1"/>
      <name val="Calibri"/>
      <family val="2"/>
      <scheme val="minor"/>
    </font>
    <font>
      <sz val="14"/>
      <color indexed="8"/>
      <name val="Calibri"/>
      <family val="2"/>
    </font>
    <font>
      <b/>
      <i/>
      <sz val="12"/>
      <color indexed="8"/>
      <name val="Calibri"/>
      <family val="2"/>
    </font>
    <font>
      <b/>
      <sz val="14"/>
      <color indexed="8"/>
      <name val="Calibri"/>
      <family val="2"/>
    </font>
    <font>
      <b/>
      <i/>
      <sz val="14"/>
      <color indexed="8"/>
      <name val="Calibri"/>
      <family val="2"/>
    </font>
    <font>
      <b/>
      <sz val="11"/>
      <name val="Calibri"/>
      <family val="2"/>
      <scheme val="minor"/>
    </font>
    <font>
      <b/>
      <sz val="9"/>
      <color indexed="81"/>
      <name val="Tahoma"/>
      <charset val="1"/>
    </font>
    <font>
      <sz val="9"/>
      <color indexed="81"/>
      <name val="Tahoma"/>
      <charset val="1"/>
    </font>
    <font>
      <sz val="14"/>
      <color rgb="FF000000"/>
      <name val="Calibri"/>
      <family val="2"/>
    </font>
    <font>
      <sz val="14"/>
      <color rgb="FF1F497D"/>
      <name val="Calibri"/>
      <family val="2"/>
      <scheme val="minor"/>
    </font>
    <font>
      <sz val="11"/>
      <color rgb="FFFF0000"/>
      <name val="Calibri"/>
      <family val="2"/>
    </font>
    <font>
      <i/>
      <sz val="11"/>
      <color indexed="8"/>
      <name val="Calibri"/>
      <family val="2"/>
    </font>
    <font>
      <sz val="11"/>
      <color rgb="FF1F497D"/>
      <name val="Calibri"/>
      <family val="2"/>
      <scheme val="minor"/>
    </font>
    <font>
      <sz val="8"/>
      <color rgb="FF000000"/>
      <name val="Calibri"/>
      <family val="2"/>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C000"/>
        <bgColor indexed="64"/>
      </patternFill>
    </fill>
    <fill>
      <patternFill patternType="solid">
        <fgColor indexed="6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indexed="17"/>
        <bgColor indexed="64"/>
      </patternFill>
    </fill>
    <fill>
      <patternFill patternType="solid">
        <fgColor theme="0"/>
        <bgColor indexed="64"/>
      </patternFill>
    </fill>
    <fill>
      <patternFill patternType="solid">
        <fgColor theme="7" tint="0.79998168889431442"/>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dashed">
        <color indexed="64"/>
      </bottom>
      <diagonal/>
    </border>
    <border>
      <left/>
      <right/>
      <top style="dashed">
        <color indexed="64"/>
      </top>
      <bottom/>
      <diagonal/>
    </border>
    <border>
      <left/>
      <right/>
      <top style="dashed">
        <color indexed="64"/>
      </top>
      <bottom style="dash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9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9" fillId="0" borderId="0" applyFont="0" applyFill="0" applyBorder="0" applyAlignment="0" applyProtection="0"/>
    <xf numFmtId="0" fontId="18" fillId="0" borderId="0"/>
    <xf numFmtId="0" fontId="18" fillId="0" borderId="0"/>
    <xf numFmtId="0" fontId="19" fillId="8" borderId="8" applyNumberFormat="0" applyFont="0" applyAlignment="0" applyProtection="0"/>
    <xf numFmtId="44" fontId="21" fillId="0" borderId="0" applyFont="0" applyFill="0" applyBorder="0" applyAlignment="0" applyProtection="0"/>
    <xf numFmtId="43" fontId="21" fillId="0" borderId="0" applyFont="0" applyFill="0" applyBorder="0" applyAlignment="0" applyProtection="0"/>
    <xf numFmtId="0" fontId="18" fillId="0" borderId="0"/>
    <xf numFmtId="44" fontId="18" fillId="0" borderId="0" applyFont="0" applyFill="0" applyBorder="0" applyAlignment="0" applyProtection="0"/>
    <xf numFmtId="9" fontId="18" fillId="0" borderId="0" applyFont="0" applyFill="0" applyBorder="0" applyAlignment="0" applyProtection="0"/>
    <xf numFmtId="0" fontId="1" fillId="0" borderId="0"/>
    <xf numFmtId="0" fontId="18" fillId="0" borderId="0"/>
    <xf numFmtId="43" fontId="21" fillId="0" borderId="0" applyFont="0" applyFill="0" applyBorder="0" applyAlignment="0" applyProtection="0"/>
    <xf numFmtId="0" fontId="1" fillId="0" borderId="0"/>
    <xf numFmtId="44"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8" fillId="0" borderId="0" applyFont="0" applyFill="0" applyBorder="0" applyAlignment="0" applyProtection="0"/>
    <xf numFmtId="0" fontId="36" fillId="0" borderId="0" applyNumberFormat="0" applyFill="0" applyBorder="0" applyAlignment="0" applyProtection="0"/>
    <xf numFmtId="0" fontId="41" fillId="0" borderId="0"/>
    <xf numFmtId="0" fontId="42" fillId="0" borderId="0"/>
    <xf numFmtId="0" fontId="18" fillId="0" borderId="0"/>
    <xf numFmtId="0" fontId="18" fillId="0" borderId="0"/>
  </cellStyleXfs>
  <cellXfs count="208">
    <xf numFmtId="0" fontId="0" fillId="0" borderId="0" xfId="0"/>
    <xf numFmtId="0" fontId="25" fillId="34" borderId="0" xfId="0" applyFont="1" applyFill="1" applyBorder="1" applyAlignment="1">
      <alignment horizontal="left" vertical="center"/>
    </xf>
    <xf numFmtId="0" fontId="25" fillId="34" borderId="0" xfId="0" applyFont="1" applyFill="1" applyBorder="1" applyAlignment="1">
      <alignment vertical="center"/>
    </xf>
    <xf numFmtId="0" fontId="25" fillId="34" borderId="0" xfId="0" applyFont="1" applyFill="1" applyBorder="1" applyAlignment="1">
      <alignment horizontal="center" vertical="center"/>
    </xf>
    <xf numFmtId="0" fontId="25" fillId="34" borderId="0" xfId="0" applyFont="1" applyFill="1" applyBorder="1" applyAlignment="1"/>
    <xf numFmtId="0" fontId="25" fillId="34" borderId="0" xfId="0" applyFont="1" applyFill="1" applyBorder="1" applyAlignment="1">
      <alignment horizontal="right"/>
    </xf>
    <xf numFmtId="0" fontId="25" fillId="34" borderId="0" xfId="0" applyFont="1" applyFill="1" applyBorder="1" applyAlignment="1">
      <alignment vertical="center" wrapText="1"/>
    </xf>
    <xf numFmtId="0" fontId="25" fillId="34" borderId="10" xfId="0" applyFont="1" applyFill="1" applyBorder="1" applyAlignment="1">
      <alignment horizontal="center" vertical="center"/>
    </xf>
    <xf numFmtId="49" fontId="25" fillId="34" borderId="10" xfId="0" applyNumberFormat="1" applyFont="1" applyFill="1" applyBorder="1" applyAlignment="1" applyProtection="1">
      <alignment horizontal="center" vertical="center" wrapText="1"/>
      <protection locked="0"/>
    </xf>
    <xf numFmtId="0" fontId="25" fillId="34" borderId="10" xfId="0" applyNumberFormat="1" applyFont="1" applyFill="1" applyBorder="1" applyAlignment="1" applyProtection="1">
      <alignment horizontal="center" vertical="center"/>
      <protection locked="0"/>
    </xf>
    <xf numFmtId="3" fontId="25" fillId="34" borderId="10" xfId="0" applyNumberFormat="1" applyFont="1" applyFill="1" applyBorder="1" applyAlignment="1" applyProtection="1">
      <alignment horizontal="center" vertical="center"/>
      <protection locked="0"/>
    </xf>
    <xf numFmtId="0" fontId="25" fillId="34" borderId="10" xfId="0" applyFont="1" applyFill="1" applyBorder="1" applyAlignment="1" applyProtection="1">
      <alignment horizontal="center" vertical="center"/>
      <protection locked="0"/>
    </xf>
    <xf numFmtId="0" fontId="25" fillId="34" borderId="10" xfId="0" applyFont="1" applyFill="1" applyBorder="1" applyAlignment="1" applyProtection="1">
      <alignment horizontal="center" vertical="center" wrapText="1"/>
      <protection locked="0"/>
    </xf>
    <xf numFmtId="0" fontId="25" fillId="34" borderId="10" xfId="0" applyFont="1" applyFill="1" applyBorder="1" applyAlignment="1" applyProtection="1">
      <alignment horizontal="center" vertical="center"/>
    </xf>
    <xf numFmtId="0" fontId="25" fillId="34" borderId="10" xfId="0" applyNumberFormat="1" applyFont="1" applyFill="1" applyBorder="1" applyAlignment="1" applyProtection="1">
      <alignment horizontal="center" vertical="center"/>
    </xf>
    <xf numFmtId="165" fontId="25" fillId="34" borderId="10" xfId="0" applyNumberFormat="1" applyFont="1" applyFill="1" applyBorder="1" applyAlignment="1" applyProtection="1">
      <alignment horizontal="center" vertical="center"/>
      <protection locked="0"/>
    </xf>
    <xf numFmtId="165" fontId="25" fillId="34" borderId="10" xfId="0" applyNumberFormat="1" applyFont="1" applyFill="1" applyBorder="1" applyAlignment="1">
      <alignment horizontal="center" vertical="center"/>
    </xf>
    <xf numFmtId="0" fontId="25" fillId="34" borderId="10" xfId="0" applyFont="1" applyFill="1" applyBorder="1" applyAlignment="1" applyProtection="1">
      <alignment horizontal="left" vertical="center" wrapText="1"/>
      <protection locked="0"/>
    </xf>
    <xf numFmtId="49" fontId="25" fillId="34" borderId="10" xfId="0" applyNumberFormat="1" applyFont="1" applyFill="1" applyBorder="1" applyAlignment="1" applyProtection="1">
      <alignment horizontal="center" vertical="center"/>
      <protection locked="0"/>
    </xf>
    <xf numFmtId="0" fontId="25" fillId="34" borderId="0" xfId="0" applyFont="1" applyFill="1" applyBorder="1" applyAlignment="1">
      <alignment horizontal="right" vertical="center"/>
    </xf>
    <xf numFmtId="165" fontId="25" fillId="34" borderId="0" xfId="0" applyNumberFormat="1" applyFont="1" applyFill="1" applyBorder="1" applyAlignment="1">
      <alignment vertical="center"/>
    </xf>
    <xf numFmtId="0" fontId="25" fillId="0" borderId="0" xfId="0" applyFont="1" applyBorder="1" applyAlignment="1">
      <alignment horizontal="left" vertical="center"/>
    </xf>
    <xf numFmtId="0" fontId="25" fillId="34" borderId="12" xfId="0" applyFont="1" applyFill="1" applyBorder="1" applyAlignment="1">
      <alignment horizontal="left" vertical="center"/>
    </xf>
    <xf numFmtId="0" fontId="25" fillId="33" borderId="10" xfId="0" applyFont="1" applyFill="1" applyBorder="1" applyAlignment="1">
      <alignment horizontal="center" vertical="center" wrapText="1"/>
    </xf>
    <xf numFmtId="0" fontId="30" fillId="34" borderId="0" xfId="0" applyFont="1" applyFill="1" applyBorder="1" applyAlignment="1">
      <alignment vertical="center"/>
    </xf>
    <xf numFmtId="0" fontId="25" fillId="34" borderId="0" xfId="0" applyFont="1" applyFill="1" applyBorder="1" applyAlignment="1">
      <alignment horizontal="center"/>
    </xf>
    <xf numFmtId="0" fontId="31" fillId="33" borderId="10" xfId="0" applyFont="1" applyFill="1" applyBorder="1" applyAlignment="1">
      <alignment horizontal="center"/>
    </xf>
    <xf numFmtId="0" fontId="31" fillId="33" borderId="10" xfId="0" applyFont="1" applyFill="1" applyBorder="1"/>
    <xf numFmtId="0" fontId="31" fillId="34" borderId="0" xfId="0" applyFont="1" applyFill="1"/>
    <xf numFmtId="0" fontId="31" fillId="34" borderId="10" xfId="0" applyFont="1" applyFill="1" applyBorder="1" applyAlignment="1">
      <alignment horizontal="center"/>
    </xf>
    <xf numFmtId="15" fontId="31" fillId="34" borderId="10" xfId="0" applyNumberFormat="1" applyFont="1" applyFill="1" applyBorder="1" applyAlignment="1">
      <alignment horizontal="center"/>
    </xf>
    <xf numFmtId="0" fontId="31" fillId="34" borderId="10" xfId="0" applyFont="1" applyFill="1" applyBorder="1"/>
    <xf numFmtId="0" fontId="31" fillId="34" borderId="0" xfId="0" applyFont="1" applyFill="1" applyAlignment="1">
      <alignment horizontal="center"/>
    </xf>
    <xf numFmtId="0" fontId="25" fillId="34" borderId="10" xfId="0" applyFont="1" applyFill="1" applyBorder="1" applyAlignment="1">
      <alignment horizontal="left" vertical="center"/>
    </xf>
    <xf numFmtId="0" fontId="26" fillId="34" borderId="0" xfId="0" applyFont="1" applyFill="1" applyBorder="1" applyAlignment="1">
      <alignment horizontal="center" vertical="center"/>
    </xf>
    <xf numFmtId="0" fontId="33" fillId="36" borderId="10" xfId="0" applyFont="1" applyFill="1" applyBorder="1" applyAlignment="1">
      <alignment horizontal="center" vertical="center"/>
    </xf>
    <xf numFmtId="15" fontId="33" fillId="36" borderId="10" xfId="0" applyNumberFormat="1" applyFont="1" applyFill="1" applyBorder="1" applyAlignment="1">
      <alignment horizontal="center" vertical="center"/>
    </xf>
    <xf numFmtId="0" fontId="25" fillId="34" borderId="17" xfId="0" applyFont="1" applyFill="1" applyBorder="1" applyAlignment="1">
      <alignment vertical="center"/>
    </xf>
    <xf numFmtId="0" fontId="25" fillId="34" borderId="18" xfId="0" applyFont="1" applyFill="1" applyBorder="1" applyAlignment="1">
      <alignment vertical="center"/>
    </xf>
    <xf numFmtId="0" fontId="25" fillId="34" borderId="18" xfId="0" applyFont="1" applyFill="1" applyBorder="1" applyAlignment="1">
      <alignment horizontal="left" vertical="center"/>
    </xf>
    <xf numFmtId="0" fontId="25" fillId="34" borderId="18" xfId="0" applyFont="1" applyFill="1" applyBorder="1" applyAlignment="1">
      <alignment horizontal="center" vertical="center"/>
    </xf>
    <xf numFmtId="0" fontId="25" fillId="34" borderId="19" xfId="0" applyFont="1" applyFill="1" applyBorder="1" applyAlignment="1">
      <alignment vertical="center"/>
    </xf>
    <xf numFmtId="0" fontId="25" fillId="34" borderId="20" xfId="0" applyFont="1" applyFill="1" applyBorder="1" applyAlignment="1">
      <alignment vertical="center"/>
    </xf>
    <xf numFmtId="0" fontId="25" fillId="34" borderId="21" xfId="0" applyFont="1" applyFill="1" applyBorder="1" applyAlignment="1">
      <alignment vertical="center"/>
    </xf>
    <xf numFmtId="0" fontId="25" fillId="34" borderId="20" xfId="0" applyFont="1" applyFill="1" applyBorder="1" applyAlignment="1"/>
    <xf numFmtId="0" fontId="25" fillId="34" borderId="21" xfId="0" applyFont="1" applyFill="1" applyBorder="1" applyAlignment="1"/>
    <xf numFmtId="0" fontId="25" fillId="0" borderId="0" xfId="0" applyFont="1" applyBorder="1" applyAlignment="1">
      <alignment horizontal="left"/>
    </xf>
    <xf numFmtId="0" fontId="25" fillId="34" borderId="20" xfId="0" applyFont="1" applyFill="1" applyBorder="1" applyAlignment="1">
      <alignment vertical="center" wrapText="1"/>
    </xf>
    <xf numFmtId="0" fontId="25" fillId="34" borderId="21" xfId="0" applyFont="1" applyFill="1" applyBorder="1" applyAlignment="1">
      <alignment vertical="center" wrapText="1"/>
    </xf>
    <xf numFmtId="0" fontId="25" fillId="34" borderId="22" xfId="0" applyFont="1" applyFill="1" applyBorder="1" applyAlignment="1">
      <alignment vertical="center"/>
    </xf>
    <xf numFmtId="0" fontId="25" fillId="34" borderId="23" xfId="0" applyFont="1" applyFill="1" applyBorder="1" applyAlignment="1">
      <alignment vertical="center"/>
    </xf>
    <xf numFmtId="0" fontId="25" fillId="34" borderId="23" xfId="0" applyFont="1" applyFill="1" applyBorder="1" applyAlignment="1">
      <alignment horizontal="center" vertical="center"/>
    </xf>
    <xf numFmtId="0" fontId="25" fillId="34" borderId="24" xfId="0" applyFont="1" applyFill="1" applyBorder="1" applyAlignment="1">
      <alignment vertical="center"/>
    </xf>
    <xf numFmtId="0" fontId="28" fillId="36" borderId="0" xfId="0" applyFont="1" applyFill="1" applyBorder="1"/>
    <xf numFmtId="0" fontId="0" fillId="34" borderId="0" xfId="0" applyFill="1" applyBorder="1"/>
    <xf numFmtId="0" fontId="27" fillId="34" borderId="0" xfId="0" applyFont="1" applyFill="1" applyBorder="1"/>
    <xf numFmtId="0" fontId="28" fillId="34" borderId="0" xfId="0" applyFont="1" applyFill="1" applyBorder="1"/>
    <xf numFmtId="0" fontId="29" fillId="34" borderId="0" xfId="0" applyFont="1" applyFill="1" applyBorder="1"/>
    <xf numFmtId="0" fontId="0" fillId="34" borderId="0" xfId="0" applyFont="1" applyFill="1" applyBorder="1"/>
    <xf numFmtId="0" fontId="26" fillId="37" borderId="10" xfId="0" applyFont="1" applyFill="1" applyBorder="1" applyAlignment="1">
      <alignment vertical="center"/>
    </xf>
    <xf numFmtId="0" fontId="25" fillId="37" borderId="0" xfId="0" applyFont="1" applyFill="1" applyBorder="1" applyAlignment="1">
      <alignment vertical="center"/>
    </xf>
    <xf numFmtId="0" fontId="25" fillId="37" borderId="0" xfId="0" applyFont="1" applyFill="1" applyBorder="1" applyAlignment="1">
      <alignment horizontal="center" vertical="center"/>
    </xf>
    <xf numFmtId="0" fontId="26" fillId="37" borderId="14" xfId="0" applyFont="1" applyFill="1" applyBorder="1" applyAlignment="1">
      <alignment horizontal="center" vertical="center"/>
    </xf>
    <xf numFmtId="0" fontId="32" fillId="37" borderId="0" xfId="0" applyFont="1" applyFill="1" applyBorder="1" applyAlignment="1">
      <alignment horizontal="center" vertical="center" wrapText="1"/>
    </xf>
    <xf numFmtId="0" fontId="32" fillId="37" borderId="10" xfId="0" applyFont="1" applyFill="1" applyBorder="1" applyAlignment="1">
      <alignment horizontal="center" vertical="center" wrapText="1"/>
    </xf>
    <xf numFmtId="0" fontId="32" fillId="37" borderId="14" xfId="0" applyFont="1" applyFill="1" applyBorder="1" applyAlignment="1">
      <alignment horizontal="center" vertical="center" wrapText="1"/>
    </xf>
    <xf numFmtId="0" fontId="36" fillId="0" borderId="0" xfId="90"/>
    <xf numFmtId="0" fontId="0" fillId="0" borderId="0" xfId="0"/>
    <xf numFmtId="0" fontId="20" fillId="0" borderId="0" xfId="0" applyFont="1"/>
    <xf numFmtId="0" fontId="0" fillId="0" borderId="0" xfId="0" applyAlignment="1">
      <alignment horizontal="center"/>
    </xf>
    <xf numFmtId="164" fontId="19" fillId="0" borderId="0" xfId="41" applyNumberFormat="1" applyFont="1" applyAlignment="1">
      <alignment horizontal="center"/>
    </xf>
    <xf numFmtId="0" fontId="0" fillId="0" borderId="0" xfId="0" applyAlignment="1">
      <alignment horizontal="left"/>
    </xf>
    <xf numFmtId="0" fontId="37" fillId="38" borderId="0" xfId="0" applyFont="1" applyFill="1" applyBorder="1" applyAlignment="1">
      <alignment horizontal="left"/>
    </xf>
    <xf numFmtId="0" fontId="0" fillId="38" borderId="0" xfId="0" applyFill="1" applyBorder="1" applyAlignment="1">
      <alignment horizontal="left"/>
    </xf>
    <xf numFmtId="0" fontId="0" fillId="38" borderId="0" xfId="0" applyFill="1" applyBorder="1" applyAlignment="1">
      <alignment horizontal="center"/>
    </xf>
    <xf numFmtId="164" fontId="19" fillId="38" borderId="0" xfId="41" applyNumberFormat="1" applyFont="1" applyFill="1" applyBorder="1" applyAlignment="1">
      <alignment horizontal="center"/>
    </xf>
    <xf numFmtId="0" fontId="0" fillId="38" borderId="0" xfId="0" applyFill="1" applyBorder="1"/>
    <xf numFmtId="0" fontId="0" fillId="0" borderId="0" xfId="0" applyFill="1"/>
    <xf numFmtId="14" fontId="0" fillId="0" borderId="0" xfId="0" applyNumberFormat="1" applyAlignment="1">
      <alignment horizontal="center"/>
    </xf>
    <xf numFmtId="14" fontId="0" fillId="38" borderId="0" xfId="0" applyNumberFormat="1" applyFill="1" applyBorder="1" applyAlignment="1">
      <alignment horizontal="center"/>
    </xf>
    <xf numFmtId="0" fontId="38" fillId="0" borderId="0" xfId="0" applyFont="1" applyAlignment="1"/>
    <xf numFmtId="0" fontId="0" fillId="0" borderId="0" xfId="0"/>
    <xf numFmtId="0" fontId="20" fillId="0" borderId="0" xfId="0" applyFont="1"/>
    <xf numFmtId="0" fontId="38" fillId="0" borderId="0" xfId="0" applyFont="1" applyAlignment="1">
      <alignment horizontal="left"/>
    </xf>
    <xf numFmtId="0" fontId="20" fillId="0" borderId="10" xfId="0" applyFont="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20" fillId="0" borderId="10" xfId="0" applyFont="1" applyBorder="1" applyAlignment="1">
      <alignment horizontal="left"/>
    </xf>
    <xf numFmtId="0" fontId="0" fillId="0" borderId="10" xfId="0" applyBorder="1" applyAlignment="1">
      <alignment horizontal="left"/>
    </xf>
    <xf numFmtId="0" fontId="0" fillId="0" borderId="0" xfId="0" applyBorder="1" applyAlignment="1">
      <alignment horizontal="left"/>
    </xf>
    <xf numFmtId="0" fontId="39" fillId="0" borderId="0" xfId="0" applyFont="1" applyBorder="1" applyAlignment="1">
      <alignment horizontal="left"/>
    </xf>
    <xf numFmtId="0" fontId="40" fillId="0" borderId="10" xfId="0" applyFont="1" applyBorder="1"/>
    <xf numFmtId="0" fontId="0" fillId="0" borderId="10" xfId="0" applyBorder="1"/>
    <xf numFmtId="0" fontId="0" fillId="0" borderId="10" xfId="0" applyFill="1" applyBorder="1" applyAlignment="1">
      <alignment horizontal="center"/>
    </xf>
    <xf numFmtId="0" fontId="0" fillId="0" borderId="0" xfId="0" applyFill="1"/>
    <xf numFmtId="0" fontId="20" fillId="0" borderId="0" xfId="0" applyFont="1" applyFill="1"/>
    <xf numFmtId="0" fontId="0" fillId="36" borderId="10" xfId="0" applyFill="1" applyBorder="1" applyAlignment="1">
      <alignment horizontal="left"/>
    </xf>
    <xf numFmtId="0" fontId="0" fillId="36" borderId="10" xfId="0" applyFill="1" applyBorder="1" applyAlignment="1">
      <alignment horizontal="center"/>
    </xf>
    <xf numFmtId="0" fontId="25" fillId="34" borderId="11" xfId="0" applyFont="1" applyFill="1" applyBorder="1" applyAlignment="1" applyProtection="1">
      <alignment horizontal="left"/>
      <protection locked="0"/>
    </xf>
    <xf numFmtId="0" fontId="0" fillId="0" borderId="0" xfId="0"/>
    <xf numFmtId="0" fontId="0" fillId="0" borderId="10" xfId="0" applyBorder="1" applyAlignment="1">
      <alignment horizontal="center"/>
    </xf>
    <xf numFmtId="0" fontId="32" fillId="37" borderId="0" xfId="0" applyFont="1" applyFill="1" applyBorder="1" applyAlignment="1">
      <alignment horizontal="center" vertical="center" wrapText="1"/>
    </xf>
    <xf numFmtId="0" fontId="32" fillId="37" borderId="10" xfId="0" applyFont="1" applyFill="1" applyBorder="1" applyAlignment="1">
      <alignment horizontal="center" vertical="center" wrapText="1"/>
    </xf>
    <xf numFmtId="0" fontId="43" fillId="0" borderId="10" xfId="0" applyFont="1" applyBorder="1" applyAlignment="1">
      <alignment horizontal="left"/>
    </xf>
    <xf numFmtId="0" fontId="43" fillId="0" borderId="10" xfId="0" applyFont="1" applyBorder="1" applyAlignment="1">
      <alignment horizontal="center"/>
    </xf>
    <xf numFmtId="164" fontId="43" fillId="0" borderId="10" xfId="41" applyNumberFormat="1" applyFont="1" applyBorder="1" applyAlignment="1">
      <alignment horizontal="center"/>
    </xf>
    <xf numFmtId="14" fontId="43" fillId="0" borderId="10" xfId="0" applyNumberFormat="1" applyFont="1" applyBorder="1" applyAlignment="1">
      <alignment horizontal="center"/>
    </xf>
    <xf numFmtId="0" fontId="44" fillId="36" borderId="10" xfId="0" applyFont="1" applyFill="1" applyBorder="1"/>
    <xf numFmtId="0" fontId="44" fillId="36" borderId="10" xfId="0" applyFont="1" applyFill="1" applyBorder="1" applyAlignment="1">
      <alignment horizontal="center"/>
    </xf>
    <xf numFmtId="0" fontId="44" fillId="36" borderId="0" xfId="0" applyFont="1" applyFill="1" applyBorder="1"/>
    <xf numFmtId="167" fontId="44" fillId="36" borderId="10" xfId="0" applyNumberFormat="1" applyFont="1" applyFill="1" applyBorder="1" applyAlignment="1">
      <alignment horizontal="center"/>
    </xf>
    <xf numFmtId="0" fontId="44" fillId="0" borderId="10" xfId="0" applyFont="1" applyFill="1" applyBorder="1"/>
    <xf numFmtId="0" fontId="44" fillId="0" borderId="10" xfId="0" applyFont="1" applyFill="1" applyBorder="1" applyAlignment="1">
      <alignment horizontal="center"/>
    </xf>
    <xf numFmtId="164" fontId="45" fillId="0" borderId="10" xfId="41" applyNumberFormat="1" applyFont="1" applyFill="1" applyBorder="1" applyAlignment="1">
      <alignment horizontal="center"/>
    </xf>
    <xf numFmtId="14" fontId="44" fillId="0" borderId="10" xfId="0" applyNumberFormat="1" applyFont="1" applyFill="1" applyBorder="1" applyAlignment="1">
      <alignment horizontal="center"/>
    </xf>
    <xf numFmtId="167" fontId="44" fillId="0" borderId="10" xfId="0" applyNumberFormat="1" applyFont="1" applyFill="1" applyBorder="1" applyAlignment="1">
      <alignment horizontal="center"/>
    </xf>
    <xf numFmtId="0" fontId="44" fillId="0" borderId="0" xfId="0" applyFont="1" applyFill="1" applyBorder="1"/>
    <xf numFmtId="0" fontId="44" fillId="0" borderId="10" xfId="0" applyFont="1" applyBorder="1" applyAlignment="1">
      <alignment horizontal="center"/>
    </xf>
    <xf numFmtId="0" fontId="44" fillId="0" borderId="10" xfId="0" applyFont="1" applyBorder="1"/>
    <xf numFmtId="0" fontId="44" fillId="0" borderId="0" xfId="0" applyFont="1" applyBorder="1"/>
    <xf numFmtId="167" fontId="44" fillId="0" borderId="10" xfId="0" applyNumberFormat="1" applyFont="1" applyBorder="1" applyAlignment="1">
      <alignment horizontal="center"/>
    </xf>
    <xf numFmtId="0" fontId="46" fillId="0" borderId="0" xfId="0" applyFont="1" applyAlignment="1"/>
    <xf numFmtId="0" fontId="47" fillId="0" borderId="0" xfId="0" applyFont="1" applyAlignment="1"/>
    <xf numFmtId="0" fontId="44" fillId="0" borderId="0" xfId="0" applyFont="1"/>
    <xf numFmtId="0" fontId="48" fillId="0" borderId="0" xfId="0" applyFont="1" applyAlignment="1"/>
    <xf numFmtId="0" fontId="31" fillId="34" borderId="10" xfId="0" applyFont="1" applyFill="1" applyBorder="1" applyAlignment="1">
      <alignment horizontal="center" vertical="center"/>
    </xf>
    <xf numFmtId="165" fontId="31" fillId="34" borderId="10" xfId="0" applyNumberFormat="1" applyFont="1" applyFill="1" applyBorder="1" applyAlignment="1">
      <alignment horizontal="center" vertical="center"/>
    </xf>
    <xf numFmtId="164" fontId="45" fillId="36" borderId="10" xfId="41" applyNumberFormat="1" applyFont="1" applyFill="1" applyBorder="1" applyAlignment="1">
      <alignment horizontal="center"/>
    </xf>
    <xf numFmtId="14" fontId="44" fillId="36" borderId="10" xfId="0" applyNumberFormat="1" applyFont="1" applyFill="1" applyBorder="1" applyAlignment="1">
      <alignment horizontal="center"/>
    </xf>
    <xf numFmtId="0" fontId="44" fillId="0" borderId="0" xfId="0" applyFont="1" applyAlignment="1">
      <alignment horizontal="center"/>
    </xf>
    <xf numFmtId="164" fontId="45" fillId="0" borderId="0" xfId="41" applyNumberFormat="1" applyFont="1" applyAlignment="1">
      <alignment horizontal="center"/>
    </xf>
    <xf numFmtId="14" fontId="44" fillId="0" borderId="0" xfId="0" applyNumberFormat="1" applyFont="1" applyAlignment="1">
      <alignment horizontal="center"/>
    </xf>
    <xf numFmtId="0" fontId="44" fillId="0" borderId="0" xfId="0" applyFont="1" applyFill="1"/>
    <xf numFmtId="0" fontId="44" fillId="0" borderId="0" xfId="0" applyFont="1" applyAlignment="1">
      <alignment horizontal="left"/>
    </xf>
    <xf numFmtId="0" fontId="48" fillId="38" borderId="0" xfId="0" applyFont="1" applyFill="1" applyBorder="1" applyAlignment="1">
      <alignment horizontal="left"/>
    </xf>
    <xf numFmtId="0" fontId="44" fillId="38" borderId="0" xfId="0" applyFont="1" applyFill="1" applyBorder="1" applyAlignment="1">
      <alignment horizontal="left"/>
    </xf>
    <xf numFmtId="0" fontId="44" fillId="38" borderId="0" xfId="0" applyFont="1" applyFill="1" applyBorder="1" applyAlignment="1">
      <alignment horizontal="center"/>
    </xf>
    <xf numFmtId="164" fontId="45" fillId="38" borderId="0" xfId="41" applyNumberFormat="1" applyFont="1" applyFill="1" applyBorder="1" applyAlignment="1">
      <alignment horizontal="center"/>
    </xf>
    <xf numFmtId="0" fontId="44" fillId="38" borderId="0" xfId="0" applyFont="1" applyFill="1" applyBorder="1"/>
    <xf numFmtId="14" fontId="44" fillId="38" borderId="0" xfId="0" applyNumberFormat="1" applyFont="1" applyFill="1" applyBorder="1" applyAlignment="1">
      <alignment horizontal="center"/>
    </xf>
    <xf numFmtId="0" fontId="43" fillId="0" borderId="0" xfId="0" applyFont="1"/>
    <xf numFmtId="0" fontId="43" fillId="0" borderId="0" xfId="0" applyFont="1" applyFill="1"/>
    <xf numFmtId="0" fontId="44" fillId="0" borderId="10" xfId="0" applyFont="1" applyFill="1" applyBorder="1" applyAlignment="1">
      <alignment horizontal="left"/>
    </xf>
    <xf numFmtId="0" fontId="43" fillId="0" borderId="10" xfId="0" applyFont="1" applyFill="1" applyBorder="1" applyAlignment="1">
      <alignment horizontal="center"/>
    </xf>
    <xf numFmtId="164" fontId="43" fillId="0" borderId="10" xfId="41" applyNumberFormat="1" applyFont="1" applyFill="1" applyBorder="1" applyAlignment="1">
      <alignment horizontal="center"/>
    </xf>
    <xf numFmtId="0" fontId="44" fillId="0" borderId="10" xfId="0" applyFont="1" applyBorder="1" applyAlignment="1">
      <alignment horizontal="left"/>
    </xf>
    <xf numFmtId="0" fontId="44" fillId="0" borderId="0" xfId="0" applyFont="1" applyFill="1" applyBorder="1" applyAlignment="1">
      <alignment horizontal="center"/>
    </xf>
    <xf numFmtId="0" fontId="44" fillId="0" borderId="0" xfId="0" applyFont="1" applyBorder="1" applyAlignment="1">
      <alignment horizontal="left"/>
    </xf>
    <xf numFmtId="0" fontId="44" fillId="0" borderId="0" xfId="0" applyFont="1" applyBorder="1" applyAlignment="1">
      <alignment horizontal="center"/>
    </xf>
    <xf numFmtId="164" fontId="45" fillId="0" borderId="0" xfId="41" applyNumberFormat="1" applyFont="1" applyBorder="1" applyAlignment="1">
      <alignment horizontal="center"/>
    </xf>
    <xf numFmtId="14" fontId="44" fillId="0" borderId="0" xfId="0" applyNumberFormat="1" applyFont="1" applyBorder="1" applyAlignment="1">
      <alignment horizontal="center"/>
    </xf>
    <xf numFmtId="0" fontId="44" fillId="39" borderId="0" xfId="0" applyFont="1" applyFill="1" applyBorder="1"/>
    <xf numFmtId="0" fontId="44" fillId="0" borderId="15" xfId="0" applyFont="1" applyFill="1" applyBorder="1" applyAlignment="1">
      <alignment horizontal="center"/>
    </xf>
    <xf numFmtId="0" fontId="44" fillId="0" borderId="0" xfId="0" applyFont="1" applyFill="1" applyAlignment="1">
      <alignment horizontal="center"/>
    </xf>
    <xf numFmtId="164" fontId="45" fillId="0" borderId="0" xfId="41" applyNumberFormat="1" applyFont="1" applyFill="1" applyAlignment="1">
      <alignment horizontal="center"/>
    </xf>
    <xf numFmtId="14" fontId="44" fillId="0" borderId="0" xfId="0" applyNumberFormat="1" applyFont="1" applyFill="1" applyAlignment="1">
      <alignment horizontal="center"/>
    </xf>
    <xf numFmtId="164" fontId="45" fillId="0" borderId="0" xfId="41" applyNumberFormat="1" applyFont="1" applyFill="1" applyBorder="1" applyAlignment="1">
      <alignment horizontal="center"/>
    </xf>
    <xf numFmtId="14" fontId="44" fillId="0" borderId="0" xfId="0" applyNumberFormat="1" applyFont="1" applyFill="1" applyBorder="1" applyAlignment="1">
      <alignment horizontal="center"/>
    </xf>
    <xf numFmtId="0" fontId="44" fillId="40" borderId="10" xfId="0" applyFont="1" applyFill="1" applyBorder="1" applyAlignment="1">
      <alignment horizontal="left"/>
    </xf>
    <xf numFmtId="0" fontId="44" fillId="40" borderId="10" xfId="0" applyFont="1" applyFill="1" applyBorder="1" applyAlignment="1">
      <alignment horizontal="center"/>
    </xf>
    <xf numFmtId="0" fontId="44" fillId="40" borderId="0" xfId="0" applyFont="1" applyFill="1" applyBorder="1" applyAlignment="1">
      <alignment horizontal="center"/>
    </xf>
    <xf numFmtId="164" fontId="45" fillId="40" borderId="0" xfId="41" applyNumberFormat="1" applyFont="1" applyFill="1" applyBorder="1" applyAlignment="1">
      <alignment horizontal="center"/>
    </xf>
    <xf numFmtId="14" fontId="44" fillId="40" borderId="0" xfId="0" applyNumberFormat="1" applyFont="1" applyFill="1" applyBorder="1" applyAlignment="1">
      <alignment horizontal="center"/>
    </xf>
    <xf numFmtId="0" fontId="44" fillId="40" borderId="0" xfId="0" applyFont="1" applyFill="1" applyBorder="1"/>
    <xf numFmtId="167" fontId="44" fillId="40" borderId="10" xfId="0" applyNumberFormat="1" applyFont="1" applyFill="1" applyBorder="1" applyAlignment="1">
      <alignment horizontal="center"/>
    </xf>
    <xf numFmtId="0" fontId="44" fillId="0" borderId="25" xfId="0" applyFont="1" applyFill="1" applyBorder="1" applyAlignment="1">
      <alignment horizontal="center"/>
    </xf>
    <xf numFmtId="0" fontId="52" fillId="0" borderId="10" xfId="0" applyFont="1" applyFill="1" applyBorder="1" applyAlignment="1">
      <alignment horizontal="center" vertical="center"/>
    </xf>
    <xf numFmtId="0" fontId="44" fillId="36" borderId="10" xfId="0" applyFont="1" applyFill="1" applyBorder="1" applyAlignment="1">
      <alignment horizontal="left"/>
    </xf>
    <xf numFmtId="0" fontId="52" fillId="36" borderId="10" xfId="0" applyFont="1" applyFill="1" applyBorder="1" applyAlignment="1">
      <alignment horizontal="center" vertical="center"/>
    </xf>
    <xf numFmtId="0" fontId="53" fillId="0" borderId="0" xfId="0" applyFont="1"/>
    <xf numFmtId="43" fontId="0" fillId="0" borderId="0" xfId="41" applyFont="1"/>
    <xf numFmtId="0" fontId="20" fillId="0" borderId="0" xfId="0" applyFont="1" applyBorder="1" applyAlignment="1">
      <alignment horizontal="center"/>
    </xf>
    <xf numFmtId="43" fontId="20" fillId="0" borderId="0" xfId="41" applyFont="1"/>
    <xf numFmtId="0" fontId="0" fillId="0" borderId="0" xfId="0" applyFill="1" applyBorder="1" applyAlignment="1">
      <alignment horizontal="center"/>
    </xf>
    <xf numFmtId="0" fontId="0" fillId="0" borderId="10" xfId="0" applyFill="1" applyBorder="1" applyAlignment="1">
      <alignment horizontal="left"/>
    </xf>
    <xf numFmtId="0" fontId="54" fillId="0" borderId="0" xfId="0" applyFont="1" applyFill="1"/>
    <xf numFmtId="43" fontId="0" fillId="0" borderId="0" xfId="41" applyFont="1" applyFill="1"/>
    <xf numFmtId="43" fontId="20" fillId="0" borderId="0" xfId="41" applyFont="1" applyFill="1"/>
    <xf numFmtId="0" fontId="55" fillId="0" borderId="0" xfId="0" applyFont="1"/>
    <xf numFmtId="0" fontId="56" fillId="0" borderId="0" xfId="0" applyFont="1" applyAlignment="1">
      <alignment vertical="center"/>
    </xf>
    <xf numFmtId="0" fontId="24" fillId="0" borderId="0" xfId="0" applyFont="1" applyBorder="1" applyAlignment="1">
      <alignment horizontal="left"/>
    </xf>
    <xf numFmtId="0" fontId="0" fillId="41" borderId="10" xfId="0" applyFill="1" applyBorder="1" applyAlignment="1">
      <alignment horizontal="left"/>
    </xf>
    <xf numFmtId="0" fontId="0" fillId="41" borderId="10" xfId="0" applyFill="1" applyBorder="1" applyAlignment="1">
      <alignment horizontal="center"/>
    </xf>
    <xf numFmtId="1" fontId="57" fillId="0" borderId="10" xfId="0" applyNumberFormat="1" applyFont="1" applyBorder="1" applyAlignment="1">
      <alignment horizontal="center" vertical="center"/>
    </xf>
    <xf numFmtId="0" fontId="25" fillId="33" borderId="14" xfId="0" applyFont="1" applyFill="1" applyBorder="1" applyAlignment="1">
      <alignment horizontal="center" vertical="center" wrapText="1"/>
    </xf>
    <xf numFmtId="0" fontId="0" fillId="0" borderId="15" xfId="0" applyBorder="1" applyAlignment="1">
      <alignment vertical="center" wrapText="1"/>
    </xf>
    <xf numFmtId="0" fontId="25" fillId="33" borderId="10" xfId="0" applyFont="1" applyFill="1" applyBorder="1" applyAlignment="1">
      <alignment horizontal="center" vertical="center" wrapText="1"/>
    </xf>
    <xf numFmtId="0" fontId="25" fillId="0" borderId="10" xfId="0" applyFont="1" applyBorder="1" applyAlignment="1">
      <alignment vertical="center" wrapText="1"/>
    </xf>
    <xf numFmtId="0" fontId="25" fillId="34" borderId="11" xfId="0" applyFont="1" applyFill="1" applyBorder="1" applyAlignment="1" applyProtection="1">
      <alignment horizontal="left"/>
      <protection locked="0"/>
    </xf>
    <xf numFmtId="166" fontId="25" fillId="34" borderId="11" xfId="0" applyNumberFormat="1" applyFont="1" applyFill="1" applyBorder="1" applyAlignment="1" applyProtection="1">
      <alignment horizontal="left"/>
      <protection locked="0"/>
    </xf>
    <xf numFmtId="166" fontId="25" fillId="0" borderId="11" xfId="0" applyNumberFormat="1" applyFont="1" applyBorder="1" applyAlignment="1">
      <alignment horizontal="left"/>
    </xf>
    <xf numFmtId="0" fontId="25" fillId="0" borderId="11" xfId="0" applyFont="1" applyBorder="1" applyAlignment="1"/>
    <xf numFmtId="0" fontId="25" fillId="0" borderId="11" xfId="0" applyFont="1" applyBorder="1" applyAlignment="1">
      <alignment horizontal="left"/>
    </xf>
    <xf numFmtId="0" fontId="26" fillId="37" borderId="14" xfId="0" applyFont="1" applyFill="1" applyBorder="1" applyAlignment="1">
      <alignment horizontal="center" vertical="center"/>
    </xf>
    <xf numFmtId="0" fontId="26" fillId="37" borderId="15" xfId="0" applyFont="1" applyFill="1" applyBorder="1" applyAlignment="1">
      <alignment horizontal="center" vertical="center"/>
    </xf>
    <xf numFmtId="0" fontId="26" fillId="37" borderId="16" xfId="0" applyFont="1" applyFill="1" applyBorder="1" applyAlignment="1">
      <alignment horizontal="center" vertical="center"/>
    </xf>
    <xf numFmtId="0" fontId="26" fillId="37" borderId="14" xfId="0" applyFont="1" applyFill="1" applyBorder="1" applyAlignment="1">
      <alignment vertical="center"/>
    </xf>
    <xf numFmtId="0" fontId="26" fillId="37" borderId="15" xfId="0" applyFont="1" applyFill="1" applyBorder="1" applyAlignment="1">
      <alignment vertical="center"/>
    </xf>
    <xf numFmtId="0" fontId="34" fillId="34" borderId="0" xfId="0" applyFont="1" applyFill="1" applyBorder="1" applyAlignment="1">
      <alignment vertical="center" wrapText="1"/>
    </xf>
    <xf numFmtId="0" fontId="35" fillId="0" borderId="0" xfId="0" applyFont="1" applyAlignment="1">
      <alignment vertical="center" wrapText="1"/>
    </xf>
    <xf numFmtId="0" fontId="24" fillId="35" borderId="0" xfId="0" applyFont="1" applyFill="1" applyBorder="1" applyAlignment="1" applyProtection="1">
      <alignment horizontal="center" vertical="center"/>
      <protection locked="0"/>
    </xf>
    <xf numFmtId="0" fontId="25" fillId="34" borderId="13" xfId="0" applyFont="1" applyFill="1" applyBorder="1" applyAlignment="1" applyProtection="1">
      <alignment horizontal="left" vertical="center"/>
      <protection locked="0"/>
    </xf>
    <xf numFmtId="0" fontId="25" fillId="0" borderId="13" xfId="0" applyFont="1" applyBorder="1" applyAlignment="1">
      <alignment horizontal="left" vertical="center"/>
    </xf>
    <xf numFmtId="0" fontId="25" fillId="33" borderId="15" xfId="0" applyFont="1" applyFill="1" applyBorder="1" applyAlignment="1">
      <alignment horizontal="center" vertical="center" wrapText="1"/>
    </xf>
    <xf numFmtId="0" fontId="25" fillId="34" borderId="11" xfId="0" applyFont="1" applyFill="1" applyBorder="1" applyAlignment="1" applyProtection="1">
      <alignment horizontal="left" vertical="center"/>
      <protection locked="0"/>
    </xf>
    <xf numFmtId="0" fontId="25" fillId="0" borderId="11" xfId="0" applyFont="1" applyBorder="1" applyAlignment="1">
      <alignment horizontal="left" vertical="center"/>
    </xf>
    <xf numFmtId="166" fontId="25" fillId="34" borderId="13" xfId="0" applyNumberFormat="1" applyFont="1" applyFill="1" applyBorder="1" applyAlignment="1" applyProtection="1">
      <alignment horizontal="left" vertical="center"/>
      <protection locked="0"/>
    </xf>
    <xf numFmtId="166" fontId="0" fillId="0" borderId="13" xfId="0" applyNumberFormat="1" applyBorder="1" applyAlignment="1">
      <alignment horizontal="left" vertical="center"/>
    </xf>
  </cellXfs>
  <cellStyles count="95">
    <cellStyle name="20% - Accent1" xfId="18" builtinId="30" customBuiltin="1"/>
    <cellStyle name="20% - Accent2" xfId="22" builtinId="34" customBuiltin="1"/>
    <cellStyle name="20% - Accent3" xfId="26" builtinId="38" customBuiltin="1"/>
    <cellStyle name="20% - Accent4" xfId="30" builtinId="42" customBuiltin="1"/>
    <cellStyle name="20% - Accent5" xfId="34" builtinId="46" customBuiltin="1"/>
    <cellStyle name="20% - Accent6" xfId="38" builtinId="50" customBuiltin="1"/>
    <cellStyle name="40% - Accent1" xfId="19" builtinId="31" customBuiltin="1"/>
    <cellStyle name="40% - Accent2" xfId="23" builtinId="35" customBuiltin="1"/>
    <cellStyle name="40% - Accent3" xfId="27" builtinId="39" customBuiltin="1"/>
    <cellStyle name="40% - Accent4" xfId="31" builtinId="43" customBuiltin="1"/>
    <cellStyle name="40% - Accent5" xfId="35" builtinId="47" customBuiltin="1"/>
    <cellStyle name="40% - Accent6" xfId="39" builtinId="51" customBuiltin="1"/>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Comma 2" xfId="52"/>
    <cellStyle name="Comma 3" xfId="46"/>
    <cellStyle name="Comma 4" xfId="89"/>
    <cellStyle name="Comma 5" xfId="41"/>
    <cellStyle name="Currency 2" xfId="54"/>
    <cellStyle name="Currency 3" xfId="48"/>
    <cellStyle name="Currency 4" xfId="45"/>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90" builtinId="8"/>
    <cellStyle name="Input" xfId="9" builtinId="20" customBuiltin="1"/>
    <cellStyle name="Linked Cell" xfId="12" builtinId="24" customBuiltin="1"/>
    <cellStyle name="Neutral" xfId="8" builtinId="28" customBuiltin="1"/>
    <cellStyle name="Normal" xfId="0" builtinId="0"/>
    <cellStyle name="Normal - Style1 10" xfId="47"/>
    <cellStyle name="Normal 10" xfId="62"/>
    <cellStyle name="Normal 11" xfId="63"/>
    <cellStyle name="Normal 12" xfId="64"/>
    <cellStyle name="Normal 13" xfId="65"/>
    <cellStyle name="Normal 14" xfId="66"/>
    <cellStyle name="Normal 15" xfId="67"/>
    <cellStyle name="Normal 16" xfId="68"/>
    <cellStyle name="Normal 17" xfId="69"/>
    <cellStyle name="Normal 18" xfId="50"/>
    <cellStyle name="Normal 18 2" xfId="79"/>
    <cellStyle name="Normal 184" xfId="42"/>
    <cellStyle name="Normal 19" xfId="53"/>
    <cellStyle name="Normal 19 2" xfId="80"/>
    <cellStyle name="Normal 2" xfId="43"/>
    <cellStyle name="Normal 2 2 4" xfId="93"/>
    <cellStyle name="Normal 20" xfId="70"/>
    <cellStyle name="Normal 20 2" xfId="81"/>
    <cellStyle name="Normal 21" xfId="71"/>
    <cellStyle name="Normal 21 2" xfId="82"/>
    <cellStyle name="Normal 22" xfId="72"/>
    <cellStyle name="Normal 22 2" xfId="83"/>
    <cellStyle name="Normal 23" xfId="73"/>
    <cellStyle name="Normal 23 2" xfId="84"/>
    <cellStyle name="Normal 24" xfId="74"/>
    <cellStyle name="Normal 24 2" xfId="85"/>
    <cellStyle name="Normal 25" xfId="75"/>
    <cellStyle name="Normal 25 2" xfId="86"/>
    <cellStyle name="Normal 26" xfId="77"/>
    <cellStyle name="Normal 26 2" xfId="88"/>
    <cellStyle name="Normal 27" xfId="76"/>
    <cellStyle name="Normal 27 2" xfId="87"/>
    <cellStyle name="Normal 28" xfId="91"/>
    <cellStyle name="Normal 28 2" xfId="94"/>
    <cellStyle name="Normal 29" xfId="78"/>
    <cellStyle name="Normal 3" xfId="51"/>
    <cellStyle name="Normal 30" xfId="92"/>
    <cellStyle name="Normal 4" xfId="56"/>
    <cellStyle name="Normal 5" xfId="57"/>
    <cellStyle name="Normal 6" xfId="58"/>
    <cellStyle name="Normal 7" xfId="59"/>
    <cellStyle name="Normal 8" xfId="60"/>
    <cellStyle name="Normal 9" xfId="61"/>
    <cellStyle name="Note 2" xfId="44"/>
    <cellStyle name="Output" xfId="10" builtinId="21" customBuiltin="1"/>
    <cellStyle name="Percent 2" xfId="55"/>
    <cellStyle name="Percent 3" xfId="49"/>
    <cellStyle name="Title" xfId="1" builtinId="15" customBuiltin="1"/>
    <cellStyle name="Total" xfId="16" builtinId="25" customBuiltin="1"/>
    <cellStyle name="Warning Text" xfId="14" builtinId="11" customBuiltin="1"/>
  </cellStyles>
  <dxfs count="1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hyperlink" Target="https://sps06.itg.ti.com/sites/sva/sds/fo/Shared%20Documents/1.%20ACCOUNTING%20FILES/IOStatusSheet.xls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sps06.itg.ti.com/sites/sva/sds/fo/Shared%20Documents/1.%20ACCOUNTING%20FILES/IOStatusSheet.xlsx"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sps06.itg.ti.com/sites/sva/sds/fo/Shared%20Documents/1.%20ACCOUNTING%20FILES/IOStatusSheet.xlsx" TargetMode="Externa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Q69"/>
  <sheetViews>
    <sheetView tabSelected="1" topLeftCell="A43" zoomScale="115" zoomScaleNormal="115" workbookViewId="0">
      <selection activeCell="I54" sqref="I54"/>
    </sheetView>
  </sheetViews>
  <sheetFormatPr defaultColWidth="8.7109375" defaultRowHeight="11.25" outlineLevelRow="1" x14ac:dyDescent="0.25"/>
  <cols>
    <col min="1" max="1" width="0.42578125" style="2" customWidth="1"/>
    <col min="2" max="2" width="3.28515625" style="2" bestFit="1" customWidth="1"/>
    <col min="3" max="3" width="20.42578125" style="2" customWidth="1"/>
    <col min="4" max="4" width="8.7109375" style="2" customWidth="1"/>
    <col min="5" max="5" width="3.85546875" style="2" customWidth="1"/>
    <col min="6" max="6" width="3.7109375" style="2" customWidth="1"/>
    <col min="7" max="7" width="20" style="2" customWidth="1"/>
    <col min="8" max="8" width="6.5703125" style="2" customWidth="1"/>
    <col min="9" max="9" width="8.42578125" style="2" customWidth="1"/>
    <col min="10" max="10" width="7.5703125" style="2" customWidth="1"/>
    <col min="11" max="11" width="10.85546875" style="3" customWidth="1"/>
    <col min="12" max="12" width="6.5703125" style="2" customWidth="1"/>
    <col min="13" max="13" width="8.42578125" style="2" bestFit="1" customWidth="1"/>
    <col min="14" max="14" width="5.7109375" style="2" bestFit="1" customWidth="1"/>
    <col min="15" max="15" width="7.85546875" style="2" customWidth="1"/>
    <col min="16" max="16" width="3.7109375" style="3" bestFit="1" customWidth="1"/>
    <col min="17" max="17" width="0.7109375" style="2" customWidth="1"/>
    <col min="18" max="16384" width="8.7109375" style="2"/>
  </cols>
  <sheetData>
    <row r="1" spans="4:17" s="60" customFormat="1" ht="14.45" hidden="1" customHeight="1" outlineLevel="1" x14ac:dyDescent="0.35">
      <c r="D1" s="196" t="s">
        <v>109</v>
      </c>
      <c r="E1" s="197"/>
      <c r="F1" s="59" t="s">
        <v>38</v>
      </c>
      <c r="G1" s="193" t="s">
        <v>110</v>
      </c>
      <c r="H1" s="195"/>
      <c r="I1" s="194"/>
      <c r="K1" s="61"/>
      <c r="L1" s="62" t="s">
        <v>111</v>
      </c>
      <c r="M1" s="193" t="s">
        <v>83</v>
      </c>
      <c r="N1" s="194"/>
      <c r="O1" s="193" t="s">
        <v>108</v>
      </c>
      <c r="P1" s="194"/>
      <c r="Q1" s="63"/>
    </row>
    <row r="2" spans="4:17" s="63" customFormat="1" ht="15.95" hidden="1" customHeight="1" outlineLevel="1" x14ac:dyDescent="0.35">
      <c r="D2" s="64" t="s">
        <v>58</v>
      </c>
      <c r="E2" s="65" t="s">
        <v>40</v>
      </c>
      <c r="F2" s="65" t="s">
        <v>7</v>
      </c>
      <c r="G2" s="64" t="str">
        <f>IO!B7</f>
        <v>DS280AR410_PKO</v>
      </c>
      <c r="H2" s="64">
        <f>IO!C7</f>
        <v>10047847</v>
      </c>
      <c r="I2" s="64" t="s">
        <v>76</v>
      </c>
      <c r="L2" s="65" t="s">
        <v>29</v>
      </c>
      <c r="M2" s="64" t="s">
        <v>41</v>
      </c>
      <c r="N2" s="64">
        <v>4268970</v>
      </c>
      <c r="O2" s="64" t="s">
        <v>47</v>
      </c>
      <c r="P2" s="64" t="s">
        <v>53</v>
      </c>
    </row>
    <row r="3" spans="4:17" s="63" customFormat="1" ht="15.95" hidden="1" customHeight="1" outlineLevel="1" x14ac:dyDescent="0.35">
      <c r="D3" s="64" t="s">
        <v>59</v>
      </c>
      <c r="E3" s="65" t="s">
        <v>62</v>
      </c>
      <c r="F3" s="65" t="s">
        <v>8</v>
      </c>
      <c r="G3" s="102" t="str">
        <f>IO!B8</f>
        <v>DS280AR410_MELAKA_PKO</v>
      </c>
      <c r="H3" s="102">
        <f>IO!C8</f>
        <v>10048021</v>
      </c>
      <c r="I3" s="102" t="s">
        <v>76</v>
      </c>
      <c r="L3" s="65" t="s">
        <v>30</v>
      </c>
      <c r="M3" s="64" t="s">
        <v>42</v>
      </c>
      <c r="N3" s="64">
        <v>4268971</v>
      </c>
      <c r="O3" s="64" t="s">
        <v>48</v>
      </c>
      <c r="P3" s="64" t="s">
        <v>40</v>
      </c>
    </row>
    <row r="4" spans="4:17" s="63" customFormat="1" ht="15.95" hidden="1" customHeight="1" outlineLevel="1" x14ac:dyDescent="0.35">
      <c r="D4" s="64" t="s">
        <v>60</v>
      </c>
      <c r="E4" s="65" t="s">
        <v>63</v>
      </c>
      <c r="F4" s="65" t="s">
        <v>9</v>
      </c>
      <c r="G4" s="102" t="str">
        <f>IO!B9</f>
        <v>DS280DF810</v>
      </c>
      <c r="H4" s="102">
        <f>IO!C9</f>
        <v>10047964</v>
      </c>
      <c r="I4" s="102" t="s">
        <v>76</v>
      </c>
      <c r="M4" s="64" t="s">
        <v>43</v>
      </c>
      <c r="N4" s="64">
        <f>N3+1</f>
        <v>4268972</v>
      </c>
      <c r="O4" s="64" t="s">
        <v>49</v>
      </c>
      <c r="P4" s="64" t="s">
        <v>54</v>
      </c>
    </row>
    <row r="5" spans="4:17" s="63" customFormat="1" ht="15.95" hidden="1" customHeight="1" outlineLevel="1" x14ac:dyDescent="0.35">
      <c r="D5" s="64" t="s">
        <v>61</v>
      </c>
      <c r="E5" s="65" t="s">
        <v>64</v>
      </c>
      <c r="F5" s="65" t="s">
        <v>10</v>
      </c>
      <c r="G5" s="102" t="str">
        <f>IO!B10</f>
        <v>DS280DF810ABW_OMED_LID</v>
      </c>
      <c r="H5" s="102">
        <f>IO!C10</f>
        <v>10048435</v>
      </c>
      <c r="I5" s="102" t="s">
        <v>76</v>
      </c>
      <c r="M5" s="64" t="s">
        <v>44</v>
      </c>
      <c r="N5" s="64">
        <f>N4+1</f>
        <v>4268973</v>
      </c>
      <c r="O5" s="64" t="s">
        <v>50</v>
      </c>
      <c r="P5" s="64" t="s">
        <v>55</v>
      </c>
    </row>
    <row r="6" spans="4:17" s="63" customFormat="1" ht="15.95" hidden="1" customHeight="1" outlineLevel="1" x14ac:dyDescent="0.35">
      <c r="F6" s="65" t="s">
        <v>11</v>
      </c>
      <c r="G6" s="102" t="str">
        <f>IO!B11</f>
        <v>DS280MB810</v>
      </c>
      <c r="H6" s="102">
        <f>IO!C11</f>
        <v>10047909</v>
      </c>
      <c r="I6" s="102" t="s">
        <v>76</v>
      </c>
      <c r="M6" s="64" t="s">
        <v>45</v>
      </c>
      <c r="N6" s="64">
        <f>N5+1</f>
        <v>4268974</v>
      </c>
      <c r="O6" s="64" t="s">
        <v>51</v>
      </c>
      <c r="P6" s="64" t="s">
        <v>56</v>
      </c>
    </row>
    <row r="7" spans="4:17" s="63" customFormat="1" ht="15.95" hidden="1" customHeight="1" outlineLevel="1" x14ac:dyDescent="0.35">
      <c r="F7" s="65" t="s">
        <v>12</v>
      </c>
      <c r="G7" s="102" t="str">
        <f>IO!B12</f>
        <v>DS280MB810_MALACCA</v>
      </c>
      <c r="H7" s="102">
        <f>IO!C12</f>
        <v>10048132</v>
      </c>
      <c r="I7" s="102" t="s">
        <v>76</v>
      </c>
      <c r="M7" s="64" t="s">
        <v>46</v>
      </c>
      <c r="N7" s="64">
        <f>N6+1</f>
        <v>4268975</v>
      </c>
      <c r="O7" s="64" t="s">
        <v>52</v>
      </c>
      <c r="P7" s="64" t="s">
        <v>57</v>
      </c>
    </row>
    <row r="8" spans="4:17" s="63" customFormat="1" ht="15.95" hidden="1" customHeight="1" outlineLevel="1" x14ac:dyDescent="0.35">
      <c r="G8" s="102" t="str">
        <f>IO!B13</f>
        <v>DP IP SPEND - 2016 - CHINA</v>
      </c>
      <c r="H8" s="102">
        <f>IO!C13</f>
        <v>10047660</v>
      </c>
      <c r="I8" s="102" t="s">
        <v>76</v>
      </c>
      <c r="M8" s="64" t="s">
        <v>74</v>
      </c>
      <c r="N8" s="64">
        <v>4657000</v>
      </c>
    </row>
    <row r="9" spans="4:17" s="63" customFormat="1" ht="15.95" hidden="1" customHeight="1" outlineLevel="1" x14ac:dyDescent="0.35">
      <c r="G9" s="102" t="str">
        <f>IO!B14</f>
        <v>DP IP SPEND - 2016 - MALACCA</v>
      </c>
      <c r="H9" s="102">
        <f>IO!C14</f>
        <v>10047657</v>
      </c>
      <c r="I9" s="102" t="s">
        <v>76</v>
      </c>
      <c r="M9" s="64" t="s">
        <v>79</v>
      </c>
      <c r="N9" s="64">
        <v>4627000</v>
      </c>
    </row>
    <row r="10" spans="4:17" s="63" customFormat="1" ht="15.95" hidden="1" customHeight="1" outlineLevel="1" x14ac:dyDescent="0.35">
      <c r="G10" s="102" t="str">
        <f>IO!B15</f>
        <v>DP IP SPEND - 2016 - USA</v>
      </c>
      <c r="H10" s="102">
        <f>IO!C15</f>
        <v>10047476</v>
      </c>
      <c r="I10" s="102" t="s">
        <v>76</v>
      </c>
      <c r="M10" s="64" t="s">
        <v>80</v>
      </c>
      <c r="N10" s="64">
        <v>4268970</v>
      </c>
    </row>
    <row r="11" spans="4:17" s="63" customFormat="1" ht="15.95" hidden="1" customHeight="1" outlineLevel="1" x14ac:dyDescent="0.35">
      <c r="G11" s="102" t="str">
        <f>IO!B16</f>
        <v>FPC401</v>
      </c>
      <c r="H11" s="102">
        <f>IO!C16</f>
        <v>10047340</v>
      </c>
      <c r="I11" s="102" t="s">
        <v>76</v>
      </c>
      <c r="M11" s="64" t="s">
        <v>81</v>
      </c>
      <c r="N11" s="64">
        <v>4268979</v>
      </c>
    </row>
    <row r="12" spans="4:17" s="63" customFormat="1" ht="15.95" hidden="1" customHeight="1" outlineLevel="1" x14ac:dyDescent="0.35">
      <c r="G12" s="102" t="str">
        <f>IO!B17</f>
        <v>FPC401_MALACCA</v>
      </c>
      <c r="H12" s="102">
        <f>IO!C17</f>
        <v>10047323</v>
      </c>
      <c r="I12" s="102" t="s">
        <v>76</v>
      </c>
    </row>
    <row r="13" spans="4:17" s="63" customFormat="1" ht="15.95" hidden="1" customHeight="1" outlineLevel="1" x14ac:dyDescent="0.35">
      <c r="G13" s="102" t="str">
        <f>IO!B18</f>
        <v>LMH1219</v>
      </c>
      <c r="H13" s="102">
        <f>IO!C18</f>
        <v>10045384</v>
      </c>
      <c r="I13" s="102" t="s">
        <v>76</v>
      </c>
    </row>
    <row r="14" spans="4:17" s="63" customFormat="1" ht="15.95" hidden="1" customHeight="1" outlineLevel="1" x14ac:dyDescent="0.35">
      <c r="G14" s="102" t="str">
        <f>IO!B19</f>
        <v>LMH1219-MALACCA</v>
      </c>
      <c r="H14" s="102">
        <f>IO!C19</f>
        <v>10045484</v>
      </c>
      <c r="I14" s="102" t="s">
        <v>76</v>
      </c>
    </row>
    <row r="15" spans="4:17" s="63" customFormat="1" ht="15.95" hidden="1" customHeight="1" outlineLevel="1" x14ac:dyDescent="0.35">
      <c r="G15" s="102" t="str">
        <f>IO!B20</f>
        <v>LMH1219_SPINS</v>
      </c>
      <c r="H15" s="102">
        <f>IO!C20</f>
        <v>10047014</v>
      </c>
      <c r="I15" s="102" t="s">
        <v>76</v>
      </c>
    </row>
    <row r="16" spans="4:17" s="63" customFormat="1" ht="15.95" hidden="1" customHeight="1" outlineLevel="1" x14ac:dyDescent="0.35">
      <c r="G16" s="102" t="str">
        <f>IO!B21</f>
        <v>LMH1219_SPINS-MALACCA</v>
      </c>
      <c r="H16" s="102">
        <f>IO!C21</f>
        <v>10047088</v>
      </c>
      <c r="I16" s="102" t="s">
        <v>76</v>
      </c>
    </row>
    <row r="17" spans="7:9" s="63" customFormat="1" ht="15.95" hidden="1" customHeight="1" outlineLevel="1" x14ac:dyDescent="0.35">
      <c r="G17" s="102" t="str">
        <f>IO!B22</f>
        <v>LMH1297</v>
      </c>
      <c r="H17" s="102">
        <f>IO!C22</f>
        <v>10047870</v>
      </c>
      <c r="I17" s="102" t="s">
        <v>76</v>
      </c>
    </row>
    <row r="18" spans="7:9" s="63" customFormat="1" ht="15.95" hidden="1" customHeight="1" outlineLevel="1" x14ac:dyDescent="0.35">
      <c r="G18" s="102" t="str">
        <f>IO!B23</f>
        <v>SCANSTA212_PKO</v>
      </c>
      <c r="H18" s="102">
        <f>IO!C23</f>
        <v>10046880</v>
      </c>
      <c r="I18" s="102" t="s">
        <v>76</v>
      </c>
    </row>
    <row r="19" spans="7:9" s="63" customFormat="1" ht="15.95" hidden="1" customHeight="1" outlineLevel="1" x14ac:dyDescent="0.35">
      <c r="G19" s="102">
        <f>IO!B24</f>
        <v>0</v>
      </c>
      <c r="H19" s="102" t="s">
        <v>165</v>
      </c>
      <c r="I19" s="102" t="s">
        <v>165</v>
      </c>
    </row>
    <row r="20" spans="7:9" s="101" customFormat="1" ht="15.95" hidden="1" customHeight="1" outlineLevel="1" x14ac:dyDescent="0.35">
      <c r="G20" s="102">
        <f>IO!B25</f>
        <v>0</v>
      </c>
      <c r="H20" s="102" t="s">
        <v>165</v>
      </c>
      <c r="I20" s="102" t="s">
        <v>165</v>
      </c>
    </row>
    <row r="21" spans="7:9" s="101" customFormat="1" ht="15.95" hidden="1" customHeight="1" outlineLevel="1" x14ac:dyDescent="0.35">
      <c r="G21" s="102">
        <f>IO!B26</f>
        <v>0</v>
      </c>
      <c r="H21" s="102" t="s">
        <v>165</v>
      </c>
      <c r="I21" s="102" t="s">
        <v>165</v>
      </c>
    </row>
    <row r="22" spans="7:9" s="101" customFormat="1" ht="15.95" hidden="1" customHeight="1" outlineLevel="1" x14ac:dyDescent="0.35">
      <c r="G22" s="102">
        <f>IO!B27</f>
        <v>0</v>
      </c>
      <c r="H22" s="102" t="s">
        <v>165</v>
      </c>
      <c r="I22" s="102" t="s">
        <v>165</v>
      </c>
    </row>
    <row r="23" spans="7:9" s="101" customFormat="1" ht="15.95" hidden="1" customHeight="1" outlineLevel="1" x14ac:dyDescent="0.35">
      <c r="G23" s="102">
        <f>IO!B28</f>
        <v>0</v>
      </c>
      <c r="H23" s="102" t="s">
        <v>165</v>
      </c>
      <c r="I23" s="102" t="s">
        <v>165</v>
      </c>
    </row>
    <row r="24" spans="7:9" s="101" customFormat="1" ht="15.95" hidden="1" customHeight="1" outlineLevel="1" x14ac:dyDescent="0.35">
      <c r="G24" s="102">
        <f>IO!B29</f>
        <v>0</v>
      </c>
      <c r="H24" s="102" t="s">
        <v>165</v>
      </c>
      <c r="I24" s="102" t="s">
        <v>165</v>
      </c>
    </row>
    <row r="25" spans="7:9" s="101" customFormat="1" ht="15.95" hidden="1" customHeight="1" outlineLevel="1" x14ac:dyDescent="0.35">
      <c r="G25" s="102">
        <f>IO!B30</f>
        <v>0</v>
      </c>
      <c r="H25" s="102" t="s">
        <v>165</v>
      </c>
      <c r="I25" s="102" t="s">
        <v>165</v>
      </c>
    </row>
    <row r="26" spans="7:9" s="101" customFormat="1" ht="15.95" hidden="1" customHeight="1" outlineLevel="1" x14ac:dyDescent="0.35">
      <c r="G26" s="102" t="s">
        <v>199</v>
      </c>
      <c r="H26" s="102" t="s">
        <v>165</v>
      </c>
      <c r="I26" s="102" t="s">
        <v>165</v>
      </c>
    </row>
    <row r="27" spans="7:9" s="63" customFormat="1" ht="15.95" hidden="1" customHeight="1" outlineLevel="1" x14ac:dyDescent="0.35">
      <c r="G27" s="64" t="str">
        <f>EO!B7</f>
        <v>DP SUST - AEO - MALACCA</v>
      </c>
      <c r="H27" s="64">
        <f>EO!D7</f>
        <v>20024120</v>
      </c>
      <c r="I27" s="64" t="s">
        <v>77</v>
      </c>
    </row>
    <row r="28" spans="7:9" s="63" customFormat="1" ht="15.95" hidden="1" customHeight="1" outlineLevel="1" x14ac:dyDescent="0.35">
      <c r="G28" s="102" t="str">
        <f>EO!B8</f>
        <v>DP SUST - AEO - SANTA CLARA</v>
      </c>
      <c r="H28" s="102">
        <f>EO!D8</f>
        <v>20023551</v>
      </c>
      <c r="I28" s="102" t="s">
        <v>77</v>
      </c>
    </row>
    <row r="29" spans="7:9" s="63" customFormat="1" ht="15.95" hidden="1" customHeight="1" outlineLevel="1" x14ac:dyDescent="0.35">
      <c r="G29" s="102" t="str">
        <f>EO!B9</f>
        <v>DP SUST - CHINA</v>
      </c>
      <c r="H29" s="102">
        <f>EO!D9</f>
        <v>20025403</v>
      </c>
      <c r="I29" s="102" t="s">
        <v>77</v>
      </c>
    </row>
    <row r="30" spans="7:9" s="63" customFormat="1" ht="15.95" hidden="1" customHeight="1" outlineLevel="1" x14ac:dyDescent="0.35">
      <c r="G30" s="102" t="str">
        <f>EO!B10</f>
        <v>DP SUST - MALACCA</v>
      </c>
      <c r="H30" s="102">
        <f>EO!D10</f>
        <v>20021205</v>
      </c>
      <c r="I30" s="102" t="s">
        <v>77</v>
      </c>
    </row>
    <row r="31" spans="7:9" s="63" customFormat="1" ht="15.95" hidden="1" customHeight="1" outlineLevel="1" x14ac:dyDescent="0.35">
      <c r="G31" s="102" t="str">
        <f>EO!B11</f>
        <v>DP SUST - SANTA CLARA</v>
      </c>
      <c r="H31" s="102">
        <f>EO!D11</f>
        <v>20019655</v>
      </c>
      <c r="I31" s="102" t="s">
        <v>77</v>
      </c>
    </row>
    <row r="32" spans="7:9" s="63" customFormat="1" ht="15.95" hidden="1" customHeight="1" outlineLevel="1" x14ac:dyDescent="0.35">
      <c r="G32" s="102" t="str">
        <f>EO!B12</f>
        <v>DP SUST - SANTA CLARA - BC13 OFFLOAD</v>
      </c>
      <c r="H32" s="102">
        <f>EO!D12</f>
        <v>20024863</v>
      </c>
      <c r="I32" s="102" t="s">
        <v>77</v>
      </c>
    </row>
    <row r="33" spans="1:17" s="63" customFormat="1" ht="15.95" hidden="1" customHeight="1" outlineLevel="1" x14ac:dyDescent="0.35">
      <c r="G33" s="102" t="str">
        <f>EO!B13</f>
        <v>DP SUST - ULTRAFLEX CONVERSION</v>
      </c>
      <c r="H33" s="102">
        <f>EO!D13</f>
        <v>20024024</v>
      </c>
      <c r="I33" s="102" t="s">
        <v>77</v>
      </c>
    </row>
    <row r="34" spans="1:17" s="101" customFormat="1" ht="15.95" hidden="1" customHeight="1" outlineLevel="1" x14ac:dyDescent="0.35">
      <c r="G34" s="102" t="str">
        <f>EO!B14</f>
        <v>DP MARKETING - CHINA</v>
      </c>
      <c r="H34" s="102">
        <f>EO!D14</f>
        <v>40017580</v>
      </c>
      <c r="I34" s="102" t="s">
        <v>77</v>
      </c>
    </row>
    <row r="35" spans="1:17" s="101" customFormat="1" ht="15.95" hidden="1" customHeight="1" outlineLevel="1" x14ac:dyDescent="0.35">
      <c r="G35" s="102" t="str">
        <f>EO!B15</f>
        <v>DP MARKETING - SANTA CLARA</v>
      </c>
      <c r="H35" s="102">
        <f>EO!D15</f>
        <v>40014224</v>
      </c>
      <c r="I35" s="102" t="s">
        <v>77</v>
      </c>
    </row>
    <row r="36" spans="1:17" s="101" customFormat="1" ht="15.95" hidden="1" customHeight="1" outlineLevel="1" x14ac:dyDescent="0.35">
      <c r="G36" s="102">
        <f>EO!B16</f>
        <v>0</v>
      </c>
      <c r="H36" s="102" t="s">
        <v>165</v>
      </c>
      <c r="I36" s="102" t="s">
        <v>165</v>
      </c>
    </row>
    <row r="37" spans="1:17" s="101" customFormat="1" ht="15.95" hidden="1" customHeight="1" outlineLevel="1" x14ac:dyDescent="0.35">
      <c r="G37" s="102">
        <f>EO!B17</f>
        <v>0</v>
      </c>
      <c r="H37" s="102" t="s">
        <v>165</v>
      </c>
      <c r="I37" s="102" t="s">
        <v>165</v>
      </c>
    </row>
    <row r="38" spans="1:17" s="101" customFormat="1" ht="15.95" hidden="1" customHeight="1" outlineLevel="1" x14ac:dyDescent="0.35">
      <c r="G38" s="102">
        <f>EO!B18</f>
        <v>0</v>
      </c>
      <c r="H38" s="102" t="s">
        <v>165</v>
      </c>
      <c r="I38" s="102" t="s">
        <v>165</v>
      </c>
    </row>
    <row r="39" spans="1:17" s="101" customFormat="1" ht="15.95" hidden="1" customHeight="1" outlineLevel="1" x14ac:dyDescent="0.35">
      <c r="G39" s="102">
        <f>EO!B19</f>
        <v>0</v>
      </c>
      <c r="H39" s="102" t="s">
        <v>165</v>
      </c>
      <c r="I39" s="102" t="s">
        <v>165</v>
      </c>
    </row>
    <row r="40" spans="1:17" s="101" customFormat="1" ht="15.95" hidden="1" customHeight="1" outlineLevel="1" x14ac:dyDescent="0.35">
      <c r="G40" s="102">
        <f>EO!B20</f>
        <v>0</v>
      </c>
      <c r="H40" s="102" t="s">
        <v>165</v>
      </c>
      <c r="I40" s="102" t="s">
        <v>165</v>
      </c>
    </row>
    <row r="41" spans="1:17" s="63" customFormat="1" ht="15.95" hidden="1" customHeight="1" outlineLevel="1" x14ac:dyDescent="0.35">
      <c r="G41" s="102" t="s">
        <v>200</v>
      </c>
      <c r="H41" s="64" t="s">
        <v>165</v>
      </c>
      <c r="I41" s="102" t="s">
        <v>165</v>
      </c>
    </row>
    <row r="42" spans="1:17" s="63" customFormat="1" ht="15.95" hidden="1" customHeight="1" outlineLevel="1" x14ac:dyDescent="0.35"/>
    <row r="43" spans="1:17" s="6" customFormat="1" ht="10.5" customHeight="1" collapsed="1" thickBot="1" x14ac:dyDescent="0.4">
      <c r="B43" s="198" t="s">
        <v>119</v>
      </c>
      <c r="C43" s="199"/>
      <c r="D43" s="199"/>
      <c r="E43" s="199"/>
      <c r="F43" s="199"/>
      <c r="G43" s="199"/>
      <c r="H43" s="199"/>
      <c r="I43" s="199"/>
      <c r="J43" s="199"/>
      <c r="K43" s="199"/>
      <c r="L43" s="199"/>
      <c r="M43" s="199"/>
      <c r="N43" s="199"/>
      <c r="O43" s="199"/>
      <c r="P43" s="199"/>
    </row>
    <row r="44" spans="1:17" ht="6" customHeight="1" x14ac:dyDescent="0.35">
      <c r="A44" s="37"/>
      <c r="B44" s="38"/>
      <c r="C44" s="38"/>
      <c r="D44" s="38"/>
      <c r="E44" s="38"/>
      <c r="F44" s="38"/>
      <c r="G44" s="39"/>
      <c r="H44" s="38"/>
      <c r="I44" s="38"/>
      <c r="J44" s="38"/>
      <c r="K44" s="40"/>
      <c r="L44" s="38"/>
      <c r="M44" s="38"/>
      <c r="N44" s="38"/>
      <c r="O44" s="38"/>
      <c r="P44" s="40"/>
      <c r="Q44" s="41"/>
    </row>
    <row r="45" spans="1:17" ht="12.95" x14ac:dyDescent="0.35">
      <c r="A45" s="42"/>
      <c r="D45" s="24" t="s">
        <v>4</v>
      </c>
      <c r="P45" s="3" t="s">
        <v>383</v>
      </c>
      <c r="Q45" s="43"/>
    </row>
    <row r="46" spans="1:17" ht="5.25" customHeight="1" x14ac:dyDescent="0.35">
      <c r="A46" s="42"/>
      <c r="K46" s="2"/>
      <c r="Q46" s="43"/>
    </row>
    <row r="47" spans="1:17" s="4" customFormat="1" ht="15" customHeight="1" x14ac:dyDescent="0.25">
      <c r="A47" s="44"/>
      <c r="C47" s="5" t="s">
        <v>1</v>
      </c>
      <c r="D47" s="188" t="s">
        <v>384</v>
      </c>
      <c r="E47" s="188"/>
      <c r="F47" s="188"/>
      <c r="G47" s="188"/>
      <c r="H47" s="5" t="s">
        <v>13</v>
      </c>
      <c r="I47" s="189">
        <f ca="1">TODAY()</f>
        <v>42753</v>
      </c>
      <c r="J47" s="190"/>
      <c r="P47" s="25"/>
      <c r="Q47" s="45"/>
    </row>
    <row r="48" spans="1:17" s="4" customFormat="1" ht="15" customHeight="1" x14ac:dyDescent="0.25">
      <c r="A48" s="44"/>
      <c r="C48" s="5" t="s">
        <v>2</v>
      </c>
      <c r="D48" s="98" t="s">
        <v>386</v>
      </c>
      <c r="H48" s="5" t="s">
        <v>3</v>
      </c>
      <c r="I48" s="188" t="s">
        <v>385</v>
      </c>
      <c r="J48" s="191"/>
      <c r="P48" s="25"/>
      <c r="Q48" s="45"/>
    </row>
    <row r="49" spans="1:17" s="4" customFormat="1" ht="15" customHeight="1" x14ac:dyDescent="0.25">
      <c r="A49" s="44"/>
      <c r="C49" s="5" t="s">
        <v>75</v>
      </c>
      <c r="D49" s="188" t="s">
        <v>305</v>
      </c>
      <c r="E49" s="192"/>
      <c r="F49" s="192"/>
      <c r="G49" s="192"/>
      <c r="H49" s="5"/>
      <c r="I49" s="2"/>
      <c r="J49" s="46"/>
      <c r="P49" s="25"/>
      <c r="Q49" s="45"/>
    </row>
    <row r="50" spans="1:17" ht="9.6" customHeight="1" x14ac:dyDescent="0.35">
      <c r="A50" s="42"/>
      <c r="Q50" s="43"/>
    </row>
    <row r="51" spans="1:17" s="6" customFormat="1" ht="31.5" x14ac:dyDescent="0.35">
      <c r="A51" s="47"/>
      <c r="B51" s="23" t="s">
        <v>5</v>
      </c>
      <c r="C51" s="23" t="s">
        <v>33</v>
      </c>
      <c r="D51" s="23" t="s">
        <v>6</v>
      </c>
      <c r="E51" s="23" t="s">
        <v>37</v>
      </c>
      <c r="F51" s="23" t="s">
        <v>38</v>
      </c>
      <c r="G51" s="184" t="s">
        <v>32</v>
      </c>
      <c r="H51" s="203"/>
      <c r="I51" s="23" t="s">
        <v>106</v>
      </c>
      <c r="J51" s="23" t="s">
        <v>39</v>
      </c>
      <c r="K51" s="23" t="s">
        <v>36</v>
      </c>
      <c r="L51" s="23" t="s">
        <v>107</v>
      </c>
      <c r="M51" s="186" t="s">
        <v>83</v>
      </c>
      <c r="N51" s="187"/>
      <c r="O51" s="184" t="s">
        <v>108</v>
      </c>
      <c r="P51" s="185"/>
      <c r="Q51" s="48"/>
    </row>
    <row r="52" spans="1:17" ht="29.65" customHeight="1" x14ac:dyDescent="0.25">
      <c r="A52" s="42"/>
      <c r="B52" s="7">
        <v>1</v>
      </c>
      <c r="C52" s="8" t="s">
        <v>392</v>
      </c>
      <c r="D52" s="9" t="s">
        <v>165</v>
      </c>
      <c r="E52" s="10">
        <v>35</v>
      </c>
      <c r="F52" s="11"/>
      <c r="G52" s="12"/>
      <c r="H52" s="13" t="str">
        <f t="shared" ref="H52:H58" si="0">VLOOKUP(G52,$G$2:$H$43,2,FALSE)</f>
        <v>n/a</v>
      </c>
      <c r="I52" s="183">
        <v>10049746</v>
      </c>
      <c r="J52" s="15">
        <v>46</v>
      </c>
      <c r="K52" s="16">
        <f t="shared" ref="K52:K57" si="1">J52*E52</f>
        <v>1610</v>
      </c>
      <c r="L52" s="11" t="s">
        <v>29</v>
      </c>
      <c r="M52" s="17"/>
      <c r="N52" s="33" t="e">
        <f t="shared" ref="N52:N58" si="2">VLOOKUP(M52,$M$2:$N$11,2,FALSE)</f>
        <v>#N/A</v>
      </c>
      <c r="O52" s="12"/>
      <c r="P52" s="7" t="e">
        <f t="shared" ref="P52:P58" si="3">VLOOKUP(O52,$O$2:$P$7,2,FALSE)</f>
        <v>#N/A</v>
      </c>
      <c r="Q52" s="43"/>
    </row>
    <row r="53" spans="1:17" ht="29.65" customHeight="1" x14ac:dyDescent="0.25">
      <c r="A53" s="42"/>
      <c r="B53" s="7">
        <v>2</v>
      </c>
      <c r="C53" s="18" t="s">
        <v>393</v>
      </c>
      <c r="D53" s="9" t="s">
        <v>165</v>
      </c>
      <c r="E53" s="10">
        <v>1</v>
      </c>
      <c r="F53" s="11"/>
      <c r="G53" s="12"/>
      <c r="H53" s="13" t="str">
        <f t="shared" si="0"/>
        <v>n/a</v>
      </c>
      <c r="I53" s="183">
        <v>10049746</v>
      </c>
      <c r="J53" s="15">
        <v>150</v>
      </c>
      <c r="K53" s="16">
        <f t="shared" si="1"/>
        <v>150</v>
      </c>
      <c r="L53" s="11" t="s">
        <v>30</v>
      </c>
      <c r="M53" s="17"/>
      <c r="N53" s="33" t="e">
        <f t="shared" si="2"/>
        <v>#N/A</v>
      </c>
      <c r="O53" s="12"/>
      <c r="P53" s="7" t="e">
        <f t="shared" si="3"/>
        <v>#N/A</v>
      </c>
      <c r="Q53" s="43"/>
    </row>
    <row r="54" spans="1:17" ht="29.65" customHeight="1" x14ac:dyDescent="0.25">
      <c r="A54" s="42"/>
      <c r="B54" s="7">
        <v>3</v>
      </c>
      <c r="C54" s="18" t="s">
        <v>394</v>
      </c>
      <c r="D54" s="9" t="s">
        <v>165</v>
      </c>
      <c r="E54" s="10">
        <v>35</v>
      </c>
      <c r="F54" s="11"/>
      <c r="G54" s="12"/>
      <c r="H54" s="13" t="str">
        <f t="shared" si="0"/>
        <v>n/a</v>
      </c>
      <c r="I54" s="183">
        <v>10049746</v>
      </c>
      <c r="J54" s="15">
        <v>67.69</v>
      </c>
      <c r="K54" s="16">
        <f t="shared" si="1"/>
        <v>2369.15</v>
      </c>
      <c r="L54" s="11" t="s">
        <v>30</v>
      </c>
      <c r="M54" s="17"/>
      <c r="N54" s="33" t="e">
        <f t="shared" si="2"/>
        <v>#N/A</v>
      </c>
      <c r="O54" s="12"/>
      <c r="P54" s="7" t="e">
        <f t="shared" si="3"/>
        <v>#N/A</v>
      </c>
      <c r="Q54" s="43"/>
    </row>
    <row r="55" spans="1:17" ht="29.65" customHeight="1" x14ac:dyDescent="0.25">
      <c r="A55" s="42"/>
      <c r="B55" s="7">
        <v>4</v>
      </c>
      <c r="C55" s="18"/>
      <c r="D55" s="9"/>
      <c r="E55" s="10"/>
      <c r="F55" s="11"/>
      <c r="G55" s="12"/>
      <c r="H55" s="13" t="str">
        <f t="shared" si="0"/>
        <v>n/a</v>
      </c>
      <c r="I55" s="14" t="str">
        <f t="shared" ref="I55:I58" si="4">VLOOKUP(G55,$G$2:$I$43,3,FALSE)</f>
        <v>n/a</v>
      </c>
      <c r="J55" s="15"/>
      <c r="K55" s="16">
        <f t="shared" si="1"/>
        <v>0</v>
      </c>
      <c r="L55" s="11"/>
      <c r="M55" s="17"/>
      <c r="N55" s="33" t="e">
        <f t="shared" si="2"/>
        <v>#N/A</v>
      </c>
      <c r="O55" s="12"/>
      <c r="P55" s="7" t="e">
        <f t="shared" si="3"/>
        <v>#N/A</v>
      </c>
      <c r="Q55" s="43"/>
    </row>
    <row r="56" spans="1:17" ht="29.65" customHeight="1" x14ac:dyDescent="0.25">
      <c r="A56" s="42"/>
      <c r="B56" s="7">
        <v>5</v>
      </c>
      <c r="C56" s="8"/>
      <c r="D56" s="9"/>
      <c r="E56" s="10"/>
      <c r="F56" s="11"/>
      <c r="G56" s="12"/>
      <c r="H56" s="13" t="str">
        <f t="shared" si="0"/>
        <v>n/a</v>
      </c>
      <c r="I56" s="14" t="str">
        <f t="shared" si="4"/>
        <v>n/a</v>
      </c>
      <c r="J56" s="15"/>
      <c r="K56" s="16">
        <f t="shared" si="1"/>
        <v>0</v>
      </c>
      <c r="L56" s="11"/>
      <c r="M56" s="17"/>
      <c r="N56" s="33" t="e">
        <f t="shared" si="2"/>
        <v>#N/A</v>
      </c>
      <c r="O56" s="12"/>
      <c r="P56" s="7" t="e">
        <f t="shared" si="3"/>
        <v>#N/A</v>
      </c>
      <c r="Q56" s="43"/>
    </row>
    <row r="57" spans="1:17" ht="29.65" customHeight="1" x14ac:dyDescent="0.25">
      <c r="A57" s="42"/>
      <c r="B57" s="7">
        <v>6</v>
      </c>
      <c r="C57" s="18"/>
      <c r="D57" s="9"/>
      <c r="E57" s="10"/>
      <c r="F57" s="11"/>
      <c r="G57" s="12"/>
      <c r="H57" s="13" t="str">
        <f t="shared" si="0"/>
        <v>n/a</v>
      </c>
      <c r="I57" s="14" t="str">
        <f t="shared" si="4"/>
        <v>n/a</v>
      </c>
      <c r="J57" s="15"/>
      <c r="K57" s="16">
        <f t="shared" si="1"/>
        <v>0</v>
      </c>
      <c r="L57" s="11"/>
      <c r="M57" s="17"/>
      <c r="N57" s="33" t="e">
        <f t="shared" si="2"/>
        <v>#N/A</v>
      </c>
      <c r="O57" s="12"/>
      <c r="P57" s="7" t="e">
        <f t="shared" si="3"/>
        <v>#N/A</v>
      </c>
      <c r="Q57" s="43"/>
    </row>
    <row r="58" spans="1:17" ht="29.65" customHeight="1" x14ac:dyDescent="0.35">
      <c r="A58" s="42"/>
      <c r="B58" s="7">
        <v>7</v>
      </c>
      <c r="C58" s="18"/>
      <c r="D58" s="9"/>
      <c r="E58" s="10"/>
      <c r="F58" s="11"/>
      <c r="G58" s="12"/>
      <c r="H58" s="13" t="str">
        <f t="shared" si="0"/>
        <v>n/a</v>
      </c>
      <c r="I58" s="14" t="str">
        <f t="shared" si="4"/>
        <v>n/a</v>
      </c>
      <c r="J58" s="15"/>
      <c r="K58" s="16">
        <f t="shared" ref="K58" si="5">J58*E58</f>
        <v>0</v>
      </c>
      <c r="L58" s="11"/>
      <c r="M58" s="17"/>
      <c r="N58" s="33" t="e">
        <f t="shared" si="2"/>
        <v>#N/A</v>
      </c>
      <c r="O58" s="12"/>
      <c r="P58" s="7" t="e">
        <f t="shared" si="3"/>
        <v>#N/A</v>
      </c>
      <c r="Q58" s="43"/>
    </row>
    <row r="59" spans="1:17" ht="12" x14ac:dyDescent="0.25">
      <c r="A59" s="42"/>
      <c r="B59" s="3"/>
      <c r="C59" s="3"/>
      <c r="D59" s="3"/>
      <c r="E59" s="3"/>
      <c r="F59" s="3"/>
      <c r="G59" s="3"/>
      <c r="H59" s="3"/>
      <c r="I59" s="3"/>
      <c r="J59" s="125" t="s">
        <v>78</v>
      </c>
      <c r="K59" s="126">
        <f>SUM(K52:K57)</f>
        <v>4129.1499999999996</v>
      </c>
      <c r="L59" s="125"/>
      <c r="Q59" s="43"/>
    </row>
    <row r="60" spans="1:17" ht="3.95" customHeight="1" x14ac:dyDescent="0.25">
      <c r="A60" s="42"/>
      <c r="I60" s="19"/>
      <c r="J60" s="20"/>
      <c r="Q60" s="43"/>
    </row>
    <row r="61" spans="1:17" ht="17.649999999999999" customHeight="1" x14ac:dyDescent="0.25">
      <c r="A61" s="42"/>
      <c r="C61" s="19" t="s">
        <v>31</v>
      </c>
      <c r="D61" s="204" t="s">
        <v>387</v>
      </c>
      <c r="E61" s="205"/>
      <c r="F61" s="205"/>
      <c r="G61" s="205"/>
      <c r="H61" s="205"/>
      <c r="I61" s="205"/>
      <c r="J61" s="205"/>
      <c r="K61" s="205"/>
      <c r="Q61" s="43"/>
    </row>
    <row r="62" spans="1:17" ht="17.649999999999999" customHeight="1" x14ac:dyDescent="0.25">
      <c r="A62" s="42"/>
      <c r="C62" s="19" t="s">
        <v>34</v>
      </c>
      <c r="D62" s="204" t="s">
        <v>388</v>
      </c>
      <c r="E62" s="205"/>
      <c r="F62" s="205"/>
      <c r="G62" s="205"/>
      <c r="H62" s="205"/>
      <c r="I62" s="205"/>
      <c r="J62" s="205"/>
      <c r="K62" s="205"/>
      <c r="Q62" s="43"/>
    </row>
    <row r="63" spans="1:17" ht="17.649999999999999" customHeight="1" x14ac:dyDescent="0.25">
      <c r="A63" s="42"/>
      <c r="C63" s="19" t="s">
        <v>35</v>
      </c>
      <c r="D63" s="201" t="s">
        <v>389</v>
      </c>
      <c r="E63" s="202"/>
      <c r="F63" s="202"/>
      <c r="G63" s="202"/>
      <c r="H63" s="21"/>
      <c r="I63" s="201" t="s">
        <v>390</v>
      </c>
      <c r="J63" s="201"/>
      <c r="K63" s="21"/>
      <c r="Q63" s="43"/>
    </row>
    <row r="64" spans="1:17" ht="17.649999999999999" customHeight="1" x14ac:dyDescent="0.25">
      <c r="A64" s="42"/>
      <c r="C64" s="19" t="s">
        <v>66</v>
      </c>
      <c r="D64" s="204" t="s">
        <v>391</v>
      </c>
      <c r="E64" s="205"/>
      <c r="F64" s="205"/>
      <c r="G64" s="205"/>
      <c r="H64" s="205"/>
      <c r="I64" s="205"/>
      <c r="J64" s="205"/>
      <c r="K64" s="205"/>
      <c r="Q64" s="43"/>
    </row>
    <row r="65" spans="1:17" ht="17.649999999999999" customHeight="1" x14ac:dyDescent="0.25">
      <c r="A65" s="42"/>
      <c r="C65" s="19" t="s">
        <v>67</v>
      </c>
      <c r="D65" s="201" t="s">
        <v>391</v>
      </c>
      <c r="E65" s="202"/>
      <c r="F65" s="202"/>
      <c r="G65" s="202"/>
      <c r="H65" s="202"/>
      <c r="I65" s="202"/>
      <c r="J65" s="202"/>
      <c r="K65" s="202"/>
      <c r="Q65" s="43"/>
    </row>
    <row r="66" spans="1:17" ht="17.649999999999999" customHeight="1" x14ac:dyDescent="0.25">
      <c r="A66" s="42"/>
      <c r="C66" s="19" t="s">
        <v>68</v>
      </c>
      <c r="D66" s="206">
        <v>42754</v>
      </c>
      <c r="E66" s="207"/>
      <c r="F66" s="22"/>
      <c r="G66" s="22"/>
      <c r="H66" s="22"/>
      <c r="I66" s="22"/>
      <c r="J66" s="22"/>
      <c r="K66" s="22"/>
      <c r="Q66" s="43"/>
    </row>
    <row r="67" spans="1:17" ht="17.649999999999999" customHeight="1" x14ac:dyDescent="0.25">
      <c r="A67" s="42"/>
      <c r="C67" s="19" t="s">
        <v>69</v>
      </c>
      <c r="D67" s="201"/>
      <c r="E67" s="201"/>
      <c r="F67" s="204"/>
      <c r="G67" s="205"/>
      <c r="H67" s="34" t="e">
        <f>VLOOKUP(D67,D2:E5,2,FALSE)</f>
        <v>#N/A</v>
      </c>
      <c r="I67" s="1"/>
      <c r="J67" s="1"/>
      <c r="K67" s="1"/>
      <c r="O67" s="35" t="s">
        <v>112</v>
      </c>
      <c r="P67" s="35" t="s">
        <v>113</v>
      </c>
      <c r="Q67" s="43"/>
    </row>
    <row r="68" spans="1:17" ht="17.850000000000001" customHeight="1" x14ac:dyDescent="0.25">
      <c r="A68" s="42"/>
      <c r="C68" s="19" t="s">
        <v>209</v>
      </c>
      <c r="D68" s="200"/>
      <c r="E68" s="200"/>
      <c r="F68" s="200"/>
      <c r="G68" s="200"/>
      <c r="O68" s="36">
        <f>MAX('Revision Control'!C3:C26)</f>
        <v>42522</v>
      </c>
      <c r="P68" s="35">
        <f>MAX('Revision Control'!B3:B26)</f>
        <v>10</v>
      </c>
      <c r="Q68" s="43"/>
    </row>
    <row r="69" spans="1:17" ht="12" thickBot="1" x14ac:dyDescent="0.3">
      <c r="A69" s="49"/>
      <c r="B69" s="50"/>
      <c r="C69" s="50"/>
      <c r="D69" s="50"/>
      <c r="E69" s="50"/>
      <c r="F69" s="50"/>
      <c r="G69" s="50"/>
      <c r="H69" s="50"/>
      <c r="I69" s="50"/>
      <c r="J69" s="50"/>
      <c r="K69" s="51"/>
      <c r="L69" s="50"/>
      <c r="M69" s="50"/>
      <c r="N69" s="50"/>
      <c r="O69" s="50"/>
      <c r="P69" s="51"/>
      <c r="Q69" s="52"/>
    </row>
  </sheetData>
  <mergeCells count="21">
    <mergeCell ref="D68:G68"/>
    <mergeCell ref="D65:K65"/>
    <mergeCell ref="D63:G63"/>
    <mergeCell ref="I63:J63"/>
    <mergeCell ref="G51:H51"/>
    <mergeCell ref="D67:G67"/>
    <mergeCell ref="D61:K61"/>
    <mergeCell ref="D62:K62"/>
    <mergeCell ref="D64:K64"/>
    <mergeCell ref="D66:E66"/>
    <mergeCell ref="O1:P1"/>
    <mergeCell ref="M1:N1"/>
    <mergeCell ref="G1:I1"/>
    <mergeCell ref="D1:E1"/>
    <mergeCell ref="B43:P43"/>
    <mergeCell ref="O51:P51"/>
    <mergeCell ref="M51:N51"/>
    <mergeCell ref="D47:G47"/>
    <mergeCell ref="I47:J47"/>
    <mergeCell ref="I48:J48"/>
    <mergeCell ref="D49:G49"/>
  </mergeCells>
  <conditionalFormatting sqref="E47:F47 D47:D49 I47:I48">
    <cfRule type="containsBlanks" dxfId="14" priority="20">
      <formula>LEN(TRIM(D47))=0</formula>
    </cfRule>
    <cfRule type="containsBlanks" dxfId="13" priority="21">
      <formula>LEN(TRIM(D47))=0</formula>
    </cfRule>
  </conditionalFormatting>
  <conditionalFormatting sqref="D47:G47 D48:D49 I47:I48 D61:D66 D62:K62 I63:J63 D67:F67 C52:H57 J52:L57">
    <cfRule type="containsBlanks" dxfId="12" priority="19">
      <formula>LEN(TRIM(C47))=0</formula>
    </cfRule>
  </conditionalFormatting>
  <conditionalFormatting sqref="M52">
    <cfRule type="containsBlanks" dxfId="11" priority="12">
      <formula>LEN(TRIM(M52))=0</formula>
    </cfRule>
  </conditionalFormatting>
  <conditionalFormatting sqref="O52">
    <cfRule type="containsBlanks" dxfId="10" priority="11">
      <formula>LEN(TRIM(O52))=0</formula>
    </cfRule>
  </conditionalFormatting>
  <conditionalFormatting sqref="O53:O57">
    <cfRule type="containsBlanks" dxfId="9" priority="10">
      <formula>LEN(TRIM(O53))=0</formula>
    </cfRule>
  </conditionalFormatting>
  <conditionalFormatting sqref="M53:M57">
    <cfRule type="containsBlanks" dxfId="8" priority="9">
      <formula>LEN(TRIM(M53))=0</formula>
    </cfRule>
  </conditionalFormatting>
  <conditionalFormatting sqref="C58:F58 J58:L58">
    <cfRule type="containsBlanks" dxfId="7" priority="8">
      <formula>LEN(TRIM(C58))=0</formula>
    </cfRule>
  </conditionalFormatting>
  <conditionalFormatting sqref="O58">
    <cfRule type="containsBlanks" dxfId="6" priority="7">
      <formula>LEN(TRIM(O58))=0</formula>
    </cfRule>
  </conditionalFormatting>
  <conditionalFormatting sqref="M58">
    <cfRule type="containsBlanks" dxfId="5" priority="6">
      <formula>LEN(TRIM(M58))=0</formula>
    </cfRule>
  </conditionalFormatting>
  <conditionalFormatting sqref="G58">
    <cfRule type="containsBlanks" dxfId="4" priority="5">
      <formula>LEN(TRIM(G58))=0</formula>
    </cfRule>
  </conditionalFormatting>
  <conditionalFormatting sqref="H58:I58">
    <cfRule type="containsBlanks" dxfId="3" priority="4">
      <formula>LEN(TRIM(H58))=0</formula>
    </cfRule>
  </conditionalFormatting>
  <conditionalFormatting sqref="I57">
    <cfRule type="containsBlanks" dxfId="2" priority="3">
      <formula>LEN(TRIM(I57))=0</formula>
    </cfRule>
  </conditionalFormatting>
  <conditionalFormatting sqref="I56">
    <cfRule type="containsBlanks" dxfId="1" priority="2">
      <formula>LEN(TRIM(I56))=0</formula>
    </cfRule>
  </conditionalFormatting>
  <conditionalFormatting sqref="I55">
    <cfRule type="containsBlanks" dxfId="0" priority="1">
      <formula>LEN(TRIM(I55))=0</formula>
    </cfRule>
  </conditionalFormatting>
  <dataValidations count="7">
    <dataValidation type="list" allowBlank="1" showInputMessage="1" showErrorMessage="1" sqref="F52:F58">
      <formula1>$F$2:$F$7</formula1>
    </dataValidation>
    <dataValidation type="whole" operator="greaterThan" allowBlank="1" showInputMessage="1" showErrorMessage="1" sqref="E52:E58">
      <formula1>0</formula1>
    </dataValidation>
    <dataValidation type="list" allowBlank="1" showInputMessage="1" showErrorMessage="1" sqref="O52:O58">
      <formula1>$O$2:$O$7</formula1>
    </dataValidation>
    <dataValidation type="list" allowBlank="1" showInputMessage="1" showErrorMessage="1" sqref="M52:M58">
      <formula1>$M$2:$M$11</formula1>
    </dataValidation>
    <dataValidation type="list" allowBlank="1" showInputMessage="1" showErrorMessage="1" sqref="L52:L58">
      <formula1>$L$2:$L$3</formula1>
    </dataValidation>
    <dataValidation type="list" allowBlank="1" showInputMessage="1" showErrorMessage="1" sqref="D67:G67">
      <formula1>$D$2:$D$5</formula1>
    </dataValidation>
    <dataValidation type="list" allowBlank="1" showInputMessage="1" showErrorMessage="1" sqref="G52:G58">
      <formula1>$G$2:$G$43</formula1>
    </dataValidation>
  </dataValidations>
  <pageMargins left="0.7" right="0.7" top="0.75" bottom="0.75" header="0.3" footer="0.3"/>
  <pageSetup orientation="landscape" r:id="rId1"/>
  <ignoredErrors>
    <ignoredError sqref="I47" unlocked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N26"/>
  <sheetViews>
    <sheetView workbookViewId="0">
      <selection activeCell="B6" sqref="B6:M23"/>
    </sheetView>
  </sheetViews>
  <sheetFormatPr defaultRowHeight="15" x14ac:dyDescent="0.25"/>
  <cols>
    <col min="1" max="1" width="0.7109375" customWidth="1"/>
    <col min="2" max="2" width="35.28515625" bestFit="1" customWidth="1"/>
    <col min="3" max="3" width="11.140625" bestFit="1" customWidth="1"/>
    <col min="4" max="4" width="8.42578125" bestFit="1" customWidth="1"/>
    <col min="5" max="5" width="13.85546875" bestFit="1" customWidth="1"/>
    <col min="6" max="6" width="16.85546875" bestFit="1" customWidth="1"/>
    <col min="7" max="7" width="17" bestFit="1" customWidth="1"/>
    <col min="8" max="8" width="11.5703125" bestFit="1" customWidth="1"/>
    <col min="9" max="9" width="5.140625" bestFit="1" customWidth="1"/>
    <col min="10" max="10" width="7.5703125" bestFit="1" customWidth="1"/>
    <col min="11" max="11" width="21.42578125" bestFit="1" customWidth="1"/>
    <col min="12" max="12" width="20.85546875" bestFit="1" customWidth="1"/>
    <col min="13" max="13" width="50.140625" bestFit="1" customWidth="1"/>
  </cols>
  <sheetData>
    <row r="1" spans="1:14" ht="14.45" x14ac:dyDescent="0.35">
      <c r="A1" s="66" t="s">
        <v>123</v>
      </c>
      <c r="D1" s="99"/>
    </row>
    <row r="2" spans="1:14" ht="21" x14ac:dyDescent="0.5">
      <c r="A2" s="122" t="s">
        <v>124</v>
      </c>
      <c r="B2" s="122"/>
      <c r="C2" s="80"/>
      <c r="D2" s="80"/>
      <c r="E2" s="80"/>
      <c r="F2" s="69"/>
      <c r="G2" s="69"/>
      <c r="H2" s="70"/>
      <c r="I2" s="69"/>
      <c r="J2" s="67"/>
      <c r="K2" s="69"/>
      <c r="L2" s="78"/>
      <c r="M2" s="69"/>
      <c r="N2" s="77"/>
    </row>
    <row r="3" spans="1:14" ht="18.600000000000001" x14ac:dyDescent="0.45">
      <c r="A3" s="123"/>
      <c r="B3" s="124" t="s">
        <v>196</v>
      </c>
      <c r="C3" s="69"/>
      <c r="D3" s="69"/>
      <c r="E3" s="69"/>
      <c r="F3" s="69"/>
      <c r="G3" s="69"/>
      <c r="H3" s="70"/>
      <c r="I3" s="69"/>
      <c r="J3" s="67"/>
      <c r="K3" s="69"/>
      <c r="L3" s="78"/>
      <c r="M3" s="69"/>
      <c r="N3" s="77"/>
    </row>
    <row r="4" spans="1:14" ht="14.45" x14ac:dyDescent="0.35">
      <c r="A4" s="67"/>
      <c r="B4" s="71"/>
      <c r="C4" s="69"/>
      <c r="D4" s="69"/>
      <c r="E4" s="69"/>
      <c r="F4" s="69"/>
      <c r="G4" s="69"/>
      <c r="H4" s="70"/>
      <c r="I4" s="69"/>
      <c r="J4" s="67"/>
      <c r="K4" s="69"/>
      <c r="L4" s="78"/>
      <c r="M4" s="69"/>
      <c r="N4" s="77"/>
    </row>
    <row r="5" spans="1:14" ht="14.45" x14ac:dyDescent="0.35">
      <c r="A5" s="72" t="s">
        <v>125</v>
      </c>
      <c r="B5" s="73"/>
      <c r="C5" s="74"/>
      <c r="D5" s="74"/>
      <c r="E5" s="74"/>
      <c r="F5" s="74"/>
      <c r="G5" s="74"/>
      <c r="H5" s="75"/>
      <c r="I5" s="74"/>
      <c r="J5" s="76"/>
      <c r="K5" s="74"/>
      <c r="L5" s="79"/>
      <c r="M5" s="74"/>
      <c r="N5" s="77"/>
    </row>
    <row r="6" spans="1:14" ht="18.600000000000001" x14ac:dyDescent="0.45">
      <c r="A6" s="68"/>
      <c r="B6" s="103" t="s">
        <v>14</v>
      </c>
      <c r="C6" s="104" t="s">
        <v>16</v>
      </c>
      <c r="D6" s="104" t="s">
        <v>17</v>
      </c>
      <c r="E6" s="104" t="s">
        <v>126</v>
      </c>
      <c r="F6" s="104" t="s">
        <v>18</v>
      </c>
      <c r="G6" s="104" t="s">
        <v>19</v>
      </c>
      <c r="H6" s="105" t="s">
        <v>20</v>
      </c>
      <c r="I6" s="104" t="s">
        <v>21</v>
      </c>
      <c r="J6" s="104" t="s">
        <v>22</v>
      </c>
      <c r="K6" s="104" t="s">
        <v>23</v>
      </c>
      <c r="L6" s="106" t="s">
        <v>24</v>
      </c>
      <c r="M6" s="104" t="s">
        <v>127</v>
      </c>
      <c r="N6" s="77"/>
    </row>
    <row r="7" spans="1:14" ht="18.600000000000001" x14ac:dyDescent="0.45">
      <c r="A7" s="67"/>
      <c r="B7" s="111" t="s">
        <v>171</v>
      </c>
      <c r="C7" s="112">
        <v>10047847</v>
      </c>
      <c r="D7" s="112"/>
      <c r="E7" s="112" t="s">
        <v>25</v>
      </c>
      <c r="F7" s="112" t="s">
        <v>170</v>
      </c>
      <c r="G7" s="112"/>
      <c r="H7" s="113"/>
      <c r="I7" s="114"/>
      <c r="J7" s="111"/>
      <c r="K7" s="112"/>
      <c r="L7" s="115">
        <v>42555</v>
      </c>
      <c r="M7" s="112"/>
      <c r="N7" s="77"/>
    </row>
    <row r="8" spans="1:14" ht="18.600000000000001" x14ac:dyDescent="0.45">
      <c r="A8" s="67"/>
      <c r="B8" s="111" t="s">
        <v>172</v>
      </c>
      <c r="C8" s="112">
        <v>10048021</v>
      </c>
      <c r="D8" s="111"/>
      <c r="E8" s="112" t="s">
        <v>26</v>
      </c>
      <c r="F8" s="112" t="s">
        <v>170</v>
      </c>
      <c r="G8" s="111"/>
      <c r="H8" s="111"/>
      <c r="I8" s="111"/>
      <c r="J8" s="111"/>
      <c r="K8" s="111"/>
      <c r="L8" s="115">
        <v>42555</v>
      </c>
      <c r="M8" s="112"/>
      <c r="N8" s="77"/>
    </row>
    <row r="9" spans="1:14" ht="18.600000000000001" x14ac:dyDescent="0.45">
      <c r="A9" s="67"/>
      <c r="B9" s="111" t="s">
        <v>173</v>
      </c>
      <c r="C9" s="112">
        <v>10047964</v>
      </c>
      <c r="D9" s="112"/>
      <c r="E9" s="112" t="s">
        <v>25</v>
      </c>
      <c r="F9" s="112" t="s">
        <v>174</v>
      </c>
      <c r="G9" s="111"/>
      <c r="H9" s="111"/>
      <c r="I9" s="111"/>
      <c r="J9" s="111"/>
      <c r="K9" s="116"/>
      <c r="L9" s="115">
        <v>42593</v>
      </c>
      <c r="M9" s="112"/>
      <c r="N9" s="77"/>
    </row>
    <row r="10" spans="1:14" ht="18.600000000000001" x14ac:dyDescent="0.45">
      <c r="A10" s="77"/>
      <c r="B10" s="111" t="s">
        <v>175</v>
      </c>
      <c r="C10" s="112">
        <v>10048435</v>
      </c>
      <c r="D10" s="112"/>
      <c r="E10" s="112" t="s">
        <v>25</v>
      </c>
      <c r="F10" s="112" t="s">
        <v>174</v>
      </c>
      <c r="G10" s="111"/>
      <c r="H10" s="111"/>
      <c r="I10" s="111"/>
      <c r="J10" s="111"/>
      <c r="K10" s="116"/>
      <c r="L10" s="115">
        <v>42671</v>
      </c>
      <c r="M10" s="112"/>
      <c r="N10" s="77"/>
    </row>
    <row r="11" spans="1:14" ht="18.600000000000001" x14ac:dyDescent="0.45">
      <c r="A11" s="77"/>
      <c r="B11" s="111" t="s">
        <v>176</v>
      </c>
      <c r="C11" s="112">
        <v>10047909</v>
      </c>
      <c r="D11" s="111"/>
      <c r="E11" s="112" t="s">
        <v>25</v>
      </c>
      <c r="F11" s="112" t="s">
        <v>177</v>
      </c>
      <c r="G11" s="111"/>
      <c r="H11" s="111"/>
      <c r="I11" s="111"/>
      <c r="J11" s="111"/>
      <c r="K11" s="111"/>
      <c r="L11" s="115">
        <v>42660</v>
      </c>
      <c r="M11" s="112"/>
      <c r="N11" s="77"/>
    </row>
    <row r="12" spans="1:14" ht="18.600000000000001" x14ac:dyDescent="0.45">
      <c r="A12" s="77"/>
      <c r="B12" s="111" t="s">
        <v>178</v>
      </c>
      <c r="C12" s="112">
        <v>10048132</v>
      </c>
      <c r="D12" s="111"/>
      <c r="E12" s="112" t="s">
        <v>26</v>
      </c>
      <c r="F12" s="112" t="s">
        <v>177</v>
      </c>
      <c r="G12" s="111"/>
      <c r="H12" s="111"/>
      <c r="I12" s="111"/>
      <c r="J12" s="111"/>
      <c r="K12" s="111"/>
      <c r="L12" s="115">
        <v>42660</v>
      </c>
      <c r="M12" s="112"/>
      <c r="N12" s="77"/>
    </row>
    <row r="13" spans="1:14" ht="18.600000000000001" x14ac:dyDescent="0.45">
      <c r="A13" s="67"/>
      <c r="B13" s="111" t="s">
        <v>179</v>
      </c>
      <c r="C13" s="112">
        <v>10047660</v>
      </c>
      <c r="D13" s="112"/>
      <c r="E13" s="112" t="s">
        <v>28</v>
      </c>
      <c r="F13" s="112" t="s">
        <v>174</v>
      </c>
      <c r="G13" s="111"/>
      <c r="H13" s="111"/>
      <c r="I13" s="111"/>
      <c r="J13" s="111"/>
      <c r="K13" s="116"/>
      <c r="L13" s="115">
        <v>42735</v>
      </c>
      <c r="M13" s="112"/>
      <c r="N13" s="77"/>
    </row>
    <row r="14" spans="1:14" ht="18.75" x14ac:dyDescent="0.3">
      <c r="A14" s="67"/>
      <c r="B14" s="111" t="s">
        <v>180</v>
      </c>
      <c r="C14" s="112">
        <v>10047657</v>
      </c>
      <c r="D14" s="112"/>
      <c r="E14" s="112" t="s">
        <v>26</v>
      </c>
      <c r="F14" s="112" t="s">
        <v>174</v>
      </c>
      <c r="G14" s="111"/>
      <c r="H14" s="111"/>
      <c r="I14" s="111"/>
      <c r="J14" s="111"/>
      <c r="K14" s="116"/>
      <c r="L14" s="115">
        <v>42735</v>
      </c>
      <c r="M14" s="112"/>
      <c r="N14" s="77"/>
    </row>
    <row r="15" spans="1:14" ht="18.75" x14ac:dyDescent="0.3">
      <c r="A15" s="67"/>
      <c r="B15" s="111" t="s">
        <v>181</v>
      </c>
      <c r="C15" s="112">
        <v>10047476</v>
      </c>
      <c r="D15" s="108"/>
      <c r="E15" s="112" t="s">
        <v>25</v>
      </c>
      <c r="F15" s="117" t="s">
        <v>174</v>
      </c>
      <c r="G15" s="118"/>
      <c r="H15" s="118"/>
      <c r="I15" s="118"/>
      <c r="J15" s="118"/>
      <c r="K15" s="119"/>
      <c r="L15" s="120">
        <v>42735</v>
      </c>
      <c r="M15" s="112"/>
      <c r="N15" s="77"/>
    </row>
    <row r="16" spans="1:14" ht="18.75" x14ac:dyDescent="0.3">
      <c r="A16" s="77"/>
      <c r="B16" s="111" t="s">
        <v>169</v>
      </c>
      <c r="C16" s="112">
        <v>10047340</v>
      </c>
      <c r="D16" s="112"/>
      <c r="E16" s="112" t="s">
        <v>25</v>
      </c>
      <c r="F16" s="112" t="s">
        <v>170</v>
      </c>
      <c r="G16" s="111"/>
      <c r="H16" s="111"/>
      <c r="I16" s="111"/>
      <c r="J16" s="111"/>
      <c r="K16" s="116"/>
      <c r="L16" s="115">
        <v>42426</v>
      </c>
      <c r="M16" s="112"/>
      <c r="N16" s="77"/>
    </row>
    <row r="17" spans="1:14" ht="18.75" x14ac:dyDescent="0.3">
      <c r="A17" s="77"/>
      <c r="B17" s="111" t="s">
        <v>182</v>
      </c>
      <c r="C17" s="112">
        <v>10047323</v>
      </c>
      <c r="D17" s="112"/>
      <c r="E17" s="112" t="s">
        <v>26</v>
      </c>
      <c r="F17" s="112" t="s">
        <v>170</v>
      </c>
      <c r="G17" s="111"/>
      <c r="H17" s="111"/>
      <c r="I17" s="111"/>
      <c r="J17" s="111"/>
      <c r="K17" s="116"/>
      <c r="L17" s="115">
        <v>42426</v>
      </c>
      <c r="M17" s="112"/>
      <c r="N17" s="77"/>
    </row>
    <row r="18" spans="1:14" ht="18.75" x14ac:dyDescent="0.3">
      <c r="A18" s="67"/>
      <c r="B18" s="107" t="s">
        <v>183</v>
      </c>
      <c r="C18" s="108">
        <v>10045384</v>
      </c>
      <c r="D18" s="108"/>
      <c r="E18" s="108" t="s">
        <v>25</v>
      </c>
      <c r="F18" s="108" t="s">
        <v>27</v>
      </c>
      <c r="G18" s="108"/>
      <c r="H18" s="127"/>
      <c r="I18" s="128"/>
      <c r="J18" s="107"/>
      <c r="K18" s="108"/>
      <c r="L18" s="110">
        <v>42452</v>
      </c>
      <c r="M18" s="108" t="s">
        <v>212</v>
      </c>
    </row>
    <row r="19" spans="1:14" ht="18.75" x14ac:dyDescent="0.3">
      <c r="A19" s="67"/>
      <c r="B19" s="111" t="s">
        <v>184</v>
      </c>
      <c r="C19" s="112">
        <v>10045484</v>
      </c>
      <c r="D19" s="112"/>
      <c r="E19" s="112" t="s">
        <v>26</v>
      </c>
      <c r="F19" s="112" t="s">
        <v>27</v>
      </c>
      <c r="G19" s="112"/>
      <c r="H19" s="113"/>
      <c r="I19" s="114"/>
      <c r="J19" s="111"/>
      <c r="K19" s="112"/>
      <c r="L19" s="120">
        <v>42452</v>
      </c>
      <c r="M19" s="117"/>
    </row>
    <row r="20" spans="1:14" ht="18.75" x14ac:dyDescent="0.3">
      <c r="A20" s="67"/>
      <c r="B20" s="107" t="s">
        <v>185</v>
      </c>
      <c r="C20" s="108">
        <v>10047014</v>
      </c>
      <c r="D20" s="108"/>
      <c r="E20" s="108" t="s">
        <v>25</v>
      </c>
      <c r="F20" s="108" t="s">
        <v>27</v>
      </c>
      <c r="G20" s="108"/>
      <c r="H20" s="127"/>
      <c r="I20" s="128"/>
      <c r="J20" s="107"/>
      <c r="K20" s="108"/>
      <c r="L20" s="110">
        <v>42452</v>
      </c>
      <c r="M20" s="108" t="s">
        <v>212</v>
      </c>
    </row>
    <row r="21" spans="1:14" ht="18.75" x14ac:dyDescent="0.3">
      <c r="A21" s="67"/>
      <c r="B21" s="107" t="s">
        <v>186</v>
      </c>
      <c r="C21" s="108">
        <v>10047088</v>
      </c>
      <c r="D21" s="108"/>
      <c r="E21" s="108" t="s">
        <v>26</v>
      </c>
      <c r="F21" s="108" t="s">
        <v>27</v>
      </c>
      <c r="G21" s="108"/>
      <c r="H21" s="127"/>
      <c r="I21" s="128"/>
      <c r="J21" s="107"/>
      <c r="K21" s="108"/>
      <c r="L21" s="110">
        <v>42452</v>
      </c>
      <c r="M21" s="108" t="s">
        <v>212</v>
      </c>
    </row>
    <row r="22" spans="1:14" ht="18.75" x14ac:dyDescent="0.3">
      <c r="A22" s="67"/>
      <c r="B22" s="111" t="s">
        <v>210</v>
      </c>
      <c r="C22" s="112">
        <v>10047870</v>
      </c>
      <c r="D22" s="111"/>
      <c r="E22" s="112" t="s">
        <v>25</v>
      </c>
      <c r="F22" s="112" t="s">
        <v>27</v>
      </c>
      <c r="G22" s="111"/>
      <c r="H22" s="111"/>
      <c r="I22" s="111"/>
      <c r="J22" s="111"/>
      <c r="K22" s="111"/>
      <c r="L22" s="115">
        <v>42797</v>
      </c>
      <c r="M22" s="112"/>
    </row>
    <row r="23" spans="1:14" ht="18.75" x14ac:dyDescent="0.3">
      <c r="A23" s="67"/>
      <c r="B23" s="107" t="s">
        <v>187</v>
      </c>
      <c r="C23" s="108">
        <v>10046880</v>
      </c>
      <c r="D23" s="108"/>
      <c r="E23" s="108" t="s">
        <v>25</v>
      </c>
      <c r="F23" s="108" t="s">
        <v>177</v>
      </c>
      <c r="G23" s="107"/>
      <c r="H23" s="107"/>
      <c r="I23" s="107"/>
      <c r="J23" s="107"/>
      <c r="K23" s="109"/>
      <c r="L23" s="110" t="s">
        <v>211</v>
      </c>
      <c r="M23" s="108" t="s">
        <v>213</v>
      </c>
    </row>
    <row r="24" spans="1:14" s="99" customFormat="1" x14ac:dyDescent="0.25"/>
    <row r="25" spans="1:14" s="99" customFormat="1" x14ac:dyDescent="0.25"/>
    <row r="26" spans="1:14" s="99" customFormat="1" x14ac:dyDescent="0.25"/>
  </sheetData>
  <hyperlinks>
    <hyperlink ref="A1" r:id="rId1"/>
  </hyperlinks>
  <pageMargins left="0.7" right="0.7" top="0.75" bottom="0.75" header="0.3" footer="0.3"/>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68"/>
  <sheetViews>
    <sheetView workbookViewId="0">
      <selection activeCell="H20" sqref="H20"/>
    </sheetView>
  </sheetViews>
  <sheetFormatPr defaultRowHeight="15" x14ac:dyDescent="0.25"/>
  <cols>
    <col min="1" max="1" width="1.28515625" customWidth="1"/>
    <col min="2" max="2" width="40.5703125" bestFit="1" customWidth="1"/>
    <col min="3" max="3" width="5.7109375" bestFit="1" customWidth="1"/>
    <col min="4" max="4" width="8.85546875" bestFit="1" customWidth="1"/>
    <col min="9" max="9" width="39.28515625" bestFit="1" customWidth="1"/>
    <col min="10" max="10" width="4.85546875" bestFit="1" customWidth="1"/>
    <col min="11" max="11" width="8.85546875" bestFit="1" customWidth="1"/>
  </cols>
  <sheetData>
    <row r="1" spans="1:11" s="99" customFormat="1" ht="14.45" x14ac:dyDescent="0.35">
      <c r="A1" s="66" t="s">
        <v>123</v>
      </c>
    </row>
    <row r="2" spans="1:11" ht="21" x14ac:dyDescent="0.5">
      <c r="A2" s="83" t="s">
        <v>124</v>
      </c>
      <c r="B2" s="71"/>
      <c r="C2" s="69"/>
      <c r="D2" s="69"/>
      <c r="E2" s="81"/>
      <c r="F2" s="81"/>
      <c r="G2" s="81"/>
      <c r="H2" s="81"/>
      <c r="I2" s="81"/>
      <c r="J2" s="81"/>
      <c r="K2" s="81"/>
    </row>
    <row r="3" spans="1:11" ht="15.6" x14ac:dyDescent="0.35">
      <c r="A3" s="99"/>
      <c r="B3" s="121" t="s">
        <v>195</v>
      </c>
      <c r="C3" s="69"/>
      <c r="D3" s="69"/>
      <c r="E3" s="81"/>
      <c r="F3" s="81"/>
      <c r="G3" s="81"/>
      <c r="H3" s="81"/>
      <c r="I3" s="81"/>
      <c r="J3" s="81"/>
      <c r="K3" s="81"/>
    </row>
    <row r="5" spans="1:11" ht="14.45" x14ac:dyDescent="0.35">
      <c r="A5" s="90" t="s">
        <v>128</v>
      </c>
      <c r="B5" s="81"/>
      <c r="C5" s="81"/>
      <c r="D5" s="81"/>
      <c r="E5" s="81"/>
      <c r="F5" s="81"/>
      <c r="G5" s="81"/>
      <c r="H5" s="81"/>
      <c r="I5" s="81"/>
      <c r="J5" s="81"/>
      <c r="K5" s="81"/>
    </row>
    <row r="6" spans="1:11" ht="14.45" x14ac:dyDescent="0.35">
      <c r="A6" s="82"/>
      <c r="B6" s="87" t="s">
        <v>14</v>
      </c>
      <c r="C6" s="84" t="s">
        <v>15</v>
      </c>
      <c r="D6" s="84" t="s">
        <v>129</v>
      </c>
      <c r="E6" s="82"/>
      <c r="F6" s="82"/>
      <c r="G6" s="82"/>
      <c r="H6" s="81"/>
      <c r="I6" s="82"/>
      <c r="J6" s="82"/>
      <c r="K6" s="82"/>
    </row>
    <row r="7" spans="1:11" ht="14.45" x14ac:dyDescent="0.35">
      <c r="A7" s="82"/>
      <c r="B7" s="88" t="s">
        <v>193</v>
      </c>
      <c r="C7" s="100">
        <v>1670</v>
      </c>
      <c r="D7" s="100">
        <v>20024120</v>
      </c>
      <c r="E7" s="81"/>
      <c r="F7" s="82"/>
      <c r="G7" s="82"/>
      <c r="H7" s="81"/>
      <c r="I7" s="82"/>
      <c r="J7" s="82"/>
      <c r="K7" s="82"/>
    </row>
    <row r="8" spans="1:11" ht="14.45" x14ac:dyDescent="0.35">
      <c r="A8" s="82"/>
      <c r="B8" s="88" t="s">
        <v>194</v>
      </c>
      <c r="C8" s="100">
        <v>1003</v>
      </c>
      <c r="D8" s="100">
        <v>20023551</v>
      </c>
      <c r="E8" s="81"/>
      <c r="F8" s="82"/>
      <c r="G8" s="82"/>
      <c r="H8" s="81"/>
      <c r="I8" s="82"/>
      <c r="J8" s="82"/>
      <c r="K8" s="82"/>
    </row>
    <row r="9" spans="1:11" ht="14.45" x14ac:dyDescent="0.35">
      <c r="A9" s="82"/>
      <c r="B9" s="88" t="s">
        <v>188</v>
      </c>
      <c r="C9" s="100">
        <v>1056</v>
      </c>
      <c r="D9" s="100">
        <v>20025403</v>
      </c>
      <c r="E9" s="81"/>
      <c r="F9" s="82"/>
      <c r="G9" s="82"/>
      <c r="H9" s="81"/>
      <c r="I9" s="99"/>
      <c r="J9" s="99"/>
      <c r="K9" s="99"/>
    </row>
    <row r="10" spans="1:11" ht="14.45" x14ac:dyDescent="0.35">
      <c r="A10" s="82"/>
      <c r="B10" s="88" t="s">
        <v>189</v>
      </c>
      <c r="C10" s="100">
        <v>1670</v>
      </c>
      <c r="D10" s="100">
        <v>20021205</v>
      </c>
      <c r="E10" s="81"/>
      <c r="F10" s="82"/>
      <c r="G10" s="82"/>
      <c r="H10" s="81"/>
      <c r="I10" s="99"/>
      <c r="J10" s="99"/>
      <c r="K10" s="99"/>
    </row>
    <row r="11" spans="1:11" ht="14.45" x14ac:dyDescent="0.35">
      <c r="A11" s="81"/>
      <c r="B11" s="88" t="s">
        <v>190</v>
      </c>
      <c r="C11" s="100">
        <v>1003</v>
      </c>
      <c r="D11" s="93">
        <v>20019655</v>
      </c>
      <c r="E11" s="81"/>
      <c r="F11" s="82"/>
      <c r="G11" s="81"/>
      <c r="H11" s="81"/>
      <c r="I11" s="99"/>
      <c r="J11" s="99"/>
      <c r="K11" s="99"/>
    </row>
    <row r="12" spans="1:11" ht="14.45" x14ac:dyDescent="0.35">
      <c r="A12" s="81"/>
      <c r="B12" s="88" t="s">
        <v>191</v>
      </c>
      <c r="C12" s="100">
        <v>1003</v>
      </c>
      <c r="D12" s="93">
        <v>20024863</v>
      </c>
      <c r="E12" s="81"/>
      <c r="F12" s="82"/>
      <c r="G12" s="81"/>
      <c r="H12" s="81"/>
      <c r="I12" s="99"/>
      <c r="J12" s="99"/>
      <c r="K12" s="99"/>
    </row>
    <row r="13" spans="1:11" ht="14.45" x14ac:dyDescent="0.35">
      <c r="A13" s="81"/>
      <c r="B13" s="88" t="s">
        <v>192</v>
      </c>
      <c r="C13" s="100">
        <v>1003</v>
      </c>
      <c r="D13" s="100">
        <v>20024024</v>
      </c>
      <c r="E13" s="81"/>
      <c r="F13" s="82"/>
      <c r="G13" s="81"/>
      <c r="H13" s="81"/>
      <c r="I13" s="99"/>
      <c r="J13" s="99"/>
      <c r="K13" s="99"/>
    </row>
    <row r="14" spans="1:11" ht="14.45" x14ac:dyDescent="0.35">
      <c r="A14" s="81"/>
      <c r="B14" s="96" t="s">
        <v>363</v>
      </c>
      <c r="C14" s="97">
        <v>1056</v>
      </c>
      <c r="D14" s="97">
        <v>40017580</v>
      </c>
      <c r="E14" s="81"/>
      <c r="F14" s="82"/>
      <c r="G14" s="81"/>
      <c r="H14" s="81"/>
      <c r="I14" s="99"/>
      <c r="J14" s="99"/>
      <c r="K14" s="99"/>
    </row>
    <row r="15" spans="1:11" ht="14.45" x14ac:dyDescent="0.35">
      <c r="A15" s="81"/>
      <c r="B15" s="88" t="s">
        <v>364</v>
      </c>
      <c r="C15" s="85">
        <v>1003</v>
      </c>
      <c r="D15" s="93">
        <v>40014224</v>
      </c>
      <c r="E15" s="81"/>
      <c r="F15" s="82"/>
      <c r="G15" s="81"/>
      <c r="H15" s="81"/>
      <c r="I15" s="99"/>
      <c r="J15" s="99"/>
      <c r="K15" s="99"/>
    </row>
    <row r="16" spans="1:11" x14ac:dyDescent="0.25">
      <c r="A16" s="81"/>
      <c r="B16" s="99"/>
      <c r="C16" s="99"/>
      <c r="D16" s="99"/>
      <c r="E16" s="81"/>
      <c r="F16" s="82"/>
      <c r="G16" s="81"/>
      <c r="H16" s="81"/>
      <c r="I16" s="99"/>
      <c r="J16" s="99"/>
      <c r="K16" s="99"/>
    </row>
    <row r="17" spans="1:11" x14ac:dyDescent="0.25">
      <c r="A17" s="81"/>
      <c r="B17" s="99"/>
      <c r="C17" s="99"/>
      <c r="D17" s="99"/>
      <c r="E17" s="81"/>
      <c r="F17" s="82"/>
      <c r="G17" s="81"/>
      <c r="H17" s="81"/>
      <c r="I17" s="99"/>
      <c r="J17" s="99"/>
      <c r="K17" s="99"/>
    </row>
    <row r="18" spans="1:11" x14ac:dyDescent="0.25">
      <c r="B18" s="99"/>
      <c r="C18" s="99"/>
      <c r="D18" s="99"/>
      <c r="E18" s="81"/>
      <c r="F18" s="82"/>
      <c r="G18" s="81"/>
      <c r="H18" s="81"/>
      <c r="I18" s="99"/>
      <c r="J18" s="99"/>
      <c r="K18" s="99"/>
    </row>
    <row r="19" spans="1:11" x14ac:dyDescent="0.25">
      <c r="B19" s="99"/>
      <c r="C19" s="99"/>
      <c r="D19" s="99"/>
      <c r="E19" s="81"/>
      <c r="F19" s="82"/>
      <c r="G19" s="81"/>
      <c r="H19" s="81"/>
      <c r="I19" s="99"/>
      <c r="J19" s="99"/>
      <c r="K19" s="99"/>
    </row>
    <row r="20" spans="1:11" x14ac:dyDescent="0.25">
      <c r="B20" s="99"/>
      <c r="C20" s="99"/>
      <c r="D20" s="99"/>
      <c r="E20" s="81"/>
      <c r="F20" s="82"/>
      <c r="G20" s="81"/>
      <c r="H20" s="81"/>
      <c r="I20" s="99"/>
      <c r="J20" s="99"/>
      <c r="K20" s="99"/>
    </row>
    <row r="21" spans="1:11" x14ac:dyDescent="0.25">
      <c r="B21" s="81"/>
      <c r="C21" s="81"/>
      <c r="D21" s="81"/>
      <c r="E21" s="81"/>
      <c r="F21" s="82"/>
      <c r="G21" s="81"/>
      <c r="H21" s="81"/>
      <c r="I21" s="82"/>
      <c r="J21" s="81"/>
      <c r="K21" s="81"/>
    </row>
    <row r="22" spans="1:11" ht="14.45" hidden="1" x14ac:dyDescent="0.35">
      <c r="B22" s="81"/>
      <c r="C22" s="81"/>
      <c r="D22" s="81"/>
      <c r="E22" s="81"/>
      <c r="F22" s="82"/>
      <c r="G22" s="81"/>
      <c r="H22" s="81"/>
      <c r="I22" s="82"/>
      <c r="J22" s="81"/>
      <c r="K22" s="81"/>
    </row>
    <row r="23" spans="1:11" ht="14.45" hidden="1" x14ac:dyDescent="0.35">
      <c r="B23" s="87" t="s">
        <v>14</v>
      </c>
      <c r="C23" s="84" t="s">
        <v>15</v>
      </c>
      <c r="D23" s="84" t="s">
        <v>16</v>
      </c>
      <c r="E23" s="81"/>
      <c r="F23" s="82"/>
      <c r="G23" s="81"/>
      <c r="H23" s="81"/>
      <c r="I23" s="82"/>
      <c r="J23" s="81"/>
      <c r="K23" s="81"/>
    </row>
    <row r="24" spans="1:11" ht="14.45" hidden="1" x14ac:dyDescent="0.35">
      <c r="B24" s="88" t="s">
        <v>161</v>
      </c>
      <c r="C24" s="85">
        <v>1003</v>
      </c>
      <c r="D24" s="85">
        <v>70014700</v>
      </c>
      <c r="E24" s="81"/>
      <c r="F24" s="82"/>
      <c r="G24" s="81"/>
      <c r="H24" s="81"/>
      <c r="I24" s="82"/>
      <c r="J24" s="81"/>
      <c r="K24" s="81"/>
    </row>
    <row r="25" spans="1:11" ht="14.45" hidden="1" x14ac:dyDescent="0.35">
      <c r="B25" s="88" t="s">
        <v>162</v>
      </c>
      <c r="C25" s="85">
        <v>1003</v>
      </c>
      <c r="D25" s="85">
        <v>70014560</v>
      </c>
      <c r="E25" s="81"/>
      <c r="F25" s="82"/>
      <c r="G25" s="81"/>
      <c r="H25" s="81"/>
      <c r="I25" s="88" t="s">
        <v>131</v>
      </c>
      <c r="J25" s="85"/>
      <c r="K25" s="85">
        <v>20023556</v>
      </c>
    </row>
    <row r="26" spans="1:11" ht="14.45" hidden="1" x14ac:dyDescent="0.35">
      <c r="B26" s="88" t="s">
        <v>134</v>
      </c>
      <c r="C26" s="85">
        <v>1003</v>
      </c>
      <c r="D26" s="85">
        <v>20019657</v>
      </c>
      <c r="E26" s="81"/>
      <c r="F26" s="82"/>
      <c r="G26" s="81"/>
      <c r="H26" s="81"/>
      <c r="I26" s="88" t="s">
        <v>132</v>
      </c>
      <c r="J26" s="85"/>
      <c r="K26" s="85">
        <v>20023551</v>
      </c>
    </row>
    <row r="27" spans="1:11" ht="14.45" hidden="1" x14ac:dyDescent="0.35">
      <c r="B27" s="88" t="s">
        <v>130</v>
      </c>
      <c r="C27" s="85"/>
      <c r="D27" s="85">
        <v>20024864</v>
      </c>
      <c r="E27" s="81"/>
      <c r="F27" s="82"/>
      <c r="G27" s="81"/>
      <c r="H27" s="81"/>
      <c r="I27" s="88" t="s">
        <v>133</v>
      </c>
      <c r="J27" s="85"/>
      <c r="K27" s="85">
        <v>20023552</v>
      </c>
    </row>
    <row r="28" spans="1:11" ht="14.45" hidden="1" x14ac:dyDescent="0.35">
      <c r="B28" s="88" t="s">
        <v>135</v>
      </c>
      <c r="C28" s="85">
        <v>1673</v>
      </c>
      <c r="D28" s="85">
        <v>20021206</v>
      </c>
      <c r="E28" s="81"/>
      <c r="F28" s="82"/>
      <c r="G28" s="81"/>
      <c r="H28" s="81"/>
      <c r="I28" s="82"/>
      <c r="J28" s="81"/>
      <c r="K28" s="81"/>
    </row>
    <row r="29" spans="1:11" ht="14.45" hidden="1" x14ac:dyDescent="0.35">
      <c r="B29" s="88" t="s">
        <v>136</v>
      </c>
      <c r="C29" s="85">
        <v>1670</v>
      </c>
      <c r="D29" s="85">
        <v>20024121</v>
      </c>
      <c r="E29" s="81"/>
      <c r="F29" s="82"/>
      <c r="G29" s="81"/>
      <c r="H29" s="81"/>
      <c r="I29" s="81"/>
      <c r="J29" s="81"/>
      <c r="K29" s="81"/>
    </row>
    <row r="30" spans="1:11" ht="14.45" hidden="1" x14ac:dyDescent="0.35">
      <c r="B30" s="88" t="s">
        <v>137</v>
      </c>
      <c r="C30" s="85"/>
      <c r="D30" s="85">
        <v>20025268</v>
      </c>
      <c r="E30" s="81"/>
      <c r="F30" s="82"/>
      <c r="G30" s="81"/>
      <c r="H30" s="81"/>
      <c r="I30" s="81"/>
      <c r="J30" s="81"/>
      <c r="K30" s="81"/>
    </row>
    <row r="31" spans="1:11" ht="14.45" hidden="1" x14ac:dyDescent="0.35">
      <c r="B31" s="88" t="s">
        <v>138</v>
      </c>
      <c r="C31" s="85"/>
      <c r="D31" s="85">
        <v>20025384</v>
      </c>
      <c r="E31" s="81"/>
      <c r="F31" s="82"/>
      <c r="G31" s="81"/>
      <c r="H31" s="81"/>
      <c r="I31" s="81"/>
      <c r="J31" s="81"/>
      <c r="K31" s="81"/>
    </row>
    <row r="32" spans="1:11" ht="14.45" hidden="1" x14ac:dyDescent="0.35">
      <c r="B32" s="88" t="s">
        <v>139</v>
      </c>
      <c r="C32" s="85">
        <v>1003</v>
      </c>
      <c r="D32" s="85">
        <v>20023600</v>
      </c>
      <c r="E32" s="81"/>
      <c r="F32" s="82"/>
      <c r="G32" s="81"/>
      <c r="H32" s="81"/>
      <c r="I32" s="81"/>
      <c r="J32" s="81"/>
      <c r="K32" s="81"/>
    </row>
    <row r="33" spans="2:11" ht="14.45" hidden="1" x14ac:dyDescent="0.35">
      <c r="B33" s="92" t="s">
        <v>140</v>
      </c>
      <c r="C33" s="85"/>
      <c r="D33" s="85">
        <v>20024926</v>
      </c>
      <c r="E33" s="81"/>
      <c r="F33" s="82"/>
      <c r="G33" s="81"/>
      <c r="H33" s="81"/>
      <c r="I33" s="81"/>
      <c r="J33" s="81"/>
      <c r="K33" s="81"/>
    </row>
    <row r="34" spans="2:11" ht="14.45" hidden="1" x14ac:dyDescent="0.35">
      <c r="B34" s="92" t="s">
        <v>141</v>
      </c>
      <c r="C34" s="85">
        <v>1003</v>
      </c>
      <c r="D34" s="85">
        <v>20022974</v>
      </c>
      <c r="E34" s="81"/>
      <c r="F34" s="82"/>
      <c r="G34" s="81"/>
      <c r="H34" s="81"/>
      <c r="I34" s="81"/>
      <c r="J34" s="81"/>
      <c r="K34" s="81"/>
    </row>
    <row r="35" spans="2:11" ht="14.45" hidden="1" x14ac:dyDescent="0.35">
      <c r="B35" s="88" t="s">
        <v>142</v>
      </c>
      <c r="C35" s="85">
        <v>1003</v>
      </c>
      <c r="D35" s="85">
        <v>20023169</v>
      </c>
      <c r="E35" s="81"/>
      <c r="F35" s="82"/>
      <c r="G35" s="81"/>
      <c r="H35" s="81"/>
      <c r="I35" s="81"/>
      <c r="J35" s="81"/>
      <c r="K35" s="81"/>
    </row>
    <row r="36" spans="2:11" ht="14.45" hidden="1" x14ac:dyDescent="0.35">
      <c r="B36" s="88" t="s">
        <v>143</v>
      </c>
      <c r="C36" s="85"/>
      <c r="D36" s="85">
        <v>20024100</v>
      </c>
      <c r="E36" s="81"/>
      <c r="F36" s="82"/>
      <c r="G36" s="81"/>
      <c r="H36" s="81"/>
      <c r="I36" s="81"/>
      <c r="J36" s="81"/>
      <c r="K36" s="81"/>
    </row>
    <row r="37" spans="2:11" ht="14.45" hidden="1" x14ac:dyDescent="0.35">
      <c r="B37" s="88" t="s">
        <v>144</v>
      </c>
      <c r="C37" s="85"/>
      <c r="D37" s="85">
        <v>20024942</v>
      </c>
      <c r="E37" s="81"/>
      <c r="F37" s="82"/>
      <c r="G37" s="81"/>
      <c r="H37" s="81"/>
      <c r="I37" s="94"/>
      <c r="J37" s="94"/>
      <c r="K37" s="94"/>
    </row>
    <row r="38" spans="2:11" ht="14.45" hidden="1" x14ac:dyDescent="0.35">
      <c r="B38" s="91" t="s">
        <v>145</v>
      </c>
      <c r="C38" s="85">
        <v>1003</v>
      </c>
      <c r="D38" s="85">
        <v>20021845</v>
      </c>
      <c r="E38" s="81"/>
      <c r="F38" s="82"/>
      <c r="G38" s="81"/>
      <c r="H38" s="81"/>
      <c r="I38" s="81"/>
      <c r="J38" s="81"/>
      <c r="K38" s="81"/>
    </row>
    <row r="39" spans="2:11" ht="14.45" hidden="1" x14ac:dyDescent="0.35">
      <c r="B39" s="88" t="s">
        <v>146</v>
      </c>
      <c r="C39" s="85">
        <v>1003</v>
      </c>
      <c r="D39" s="85">
        <v>20021846</v>
      </c>
      <c r="E39" s="81"/>
      <c r="F39" s="82"/>
      <c r="G39" s="81"/>
      <c r="H39" s="81"/>
      <c r="I39" s="81"/>
      <c r="J39" s="81"/>
      <c r="K39" s="81"/>
    </row>
    <row r="40" spans="2:11" ht="14.45" hidden="1" x14ac:dyDescent="0.35">
      <c r="B40" s="88" t="s">
        <v>147</v>
      </c>
      <c r="C40" s="85">
        <v>1003</v>
      </c>
      <c r="D40" s="85">
        <v>20021849</v>
      </c>
      <c r="E40" s="94"/>
      <c r="F40" s="95"/>
      <c r="G40" s="94"/>
      <c r="H40" s="94"/>
      <c r="I40" s="81"/>
      <c r="J40" s="81"/>
      <c r="K40" s="81"/>
    </row>
    <row r="41" spans="2:11" ht="14.45" hidden="1" x14ac:dyDescent="0.35">
      <c r="B41" s="88" t="s">
        <v>148</v>
      </c>
      <c r="C41" s="85">
        <v>1003</v>
      </c>
      <c r="D41" s="85">
        <v>20021848</v>
      </c>
      <c r="E41" s="81"/>
      <c r="F41" s="82"/>
      <c r="G41" s="81"/>
      <c r="H41" s="81"/>
      <c r="I41" s="81"/>
      <c r="J41" s="81"/>
      <c r="K41" s="81"/>
    </row>
    <row r="42" spans="2:11" ht="14.45" hidden="1" x14ac:dyDescent="0.35">
      <c r="B42" s="88" t="s">
        <v>149</v>
      </c>
      <c r="C42" s="85">
        <v>1670</v>
      </c>
      <c r="D42" s="85">
        <v>20023924</v>
      </c>
      <c r="E42" s="81"/>
      <c r="F42" s="82"/>
      <c r="G42" s="81"/>
      <c r="H42" s="81"/>
      <c r="I42" s="81"/>
      <c r="J42" s="81"/>
      <c r="K42" s="81"/>
    </row>
    <row r="43" spans="2:11" ht="14.45" hidden="1" x14ac:dyDescent="0.35">
      <c r="B43" s="88" t="s">
        <v>150</v>
      </c>
      <c r="C43" s="85">
        <v>1003</v>
      </c>
      <c r="D43" s="85">
        <v>20021847</v>
      </c>
      <c r="E43" s="81"/>
      <c r="F43" s="82"/>
      <c r="G43" s="81"/>
      <c r="H43" s="81"/>
      <c r="I43" s="81"/>
      <c r="J43" s="81"/>
      <c r="K43" s="81"/>
    </row>
    <row r="44" spans="2:11" ht="14.45" hidden="1" x14ac:dyDescent="0.35">
      <c r="B44" s="88" t="s">
        <v>151</v>
      </c>
      <c r="C44" s="85"/>
      <c r="D44" s="85">
        <v>20023556</v>
      </c>
      <c r="E44" s="81"/>
      <c r="F44" s="82"/>
      <c r="G44" s="81"/>
      <c r="H44" s="81"/>
      <c r="I44" s="81"/>
      <c r="J44" s="81"/>
      <c r="K44" s="81"/>
    </row>
    <row r="45" spans="2:11" ht="14.45" hidden="1" x14ac:dyDescent="0.35">
      <c r="B45" s="88" t="s">
        <v>152</v>
      </c>
      <c r="C45" s="85"/>
      <c r="D45" s="85">
        <v>20023555</v>
      </c>
      <c r="E45" s="81"/>
      <c r="F45" s="82"/>
      <c r="G45" s="81"/>
      <c r="H45" s="81"/>
      <c r="I45" s="81"/>
      <c r="J45" s="81"/>
      <c r="K45" s="81"/>
    </row>
    <row r="46" spans="2:11" ht="14.45" hidden="1" x14ac:dyDescent="0.35">
      <c r="B46" s="88" t="s">
        <v>153</v>
      </c>
      <c r="C46" s="85"/>
      <c r="D46" s="85">
        <v>20023554</v>
      </c>
      <c r="E46" s="81"/>
      <c r="F46" s="82"/>
      <c r="G46" s="81"/>
      <c r="H46" s="81"/>
      <c r="I46" s="81"/>
      <c r="J46" s="81"/>
      <c r="K46" s="81"/>
    </row>
    <row r="47" spans="2:11" ht="14.45" hidden="1" x14ac:dyDescent="0.35">
      <c r="B47" s="88" t="s">
        <v>154</v>
      </c>
      <c r="C47" s="85"/>
      <c r="D47" s="85">
        <v>20023551</v>
      </c>
      <c r="E47" s="81"/>
      <c r="F47" s="82"/>
      <c r="G47" s="81"/>
      <c r="H47" s="81"/>
      <c r="I47" s="81"/>
      <c r="J47" s="81"/>
      <c r="K47" s="81"/>
    </row>
    <row r="48" spans="2:11" ht="14.45" hidden="1" x14ac:dyDescent="0.35">
      <c r="B48" s="88" t="s">
        <v>155</v>
      </c>
      <c r="C48" s="85"/>
      <c r="D48" s="85">
        <v>20023553</v>
      </c>
      <c r="E48" s="81"/>
      <c r="F48" s="82"/>
      <c r="G48" s="81"/>
      <c r="H48" s="81"/>
      <c r="I48" s="81"/>
      <c r="J48" s="81"/>
      <c r="K48" s="81"/>
    </row>
    <row r="49" spans="1:11" ht="14.45" hidden="1" x14ac:dyDescent="0.35">
      <c r="B49" s="88" t="s">
        <v>156</v>
      </c>
      <c r="C49" s="85"/>
      <c r="D49" s="85">
        <v>20023552</v>
      </c>
      <c r="E49" s="81"/>
      <c r="F49" s="82"/>
      <c r="G49" s="81"/>
      <c r="H49" s="81"/>
      <c r="I49" s="82"/>
      <c r="J49" s="82"/>
      <c r="K49" s="82"/>
    </row>
    <row r="50" spans="1:11" ht="14.45" hidden="1" x14ac:dyDescent="0.35">
      <c r="A50" s="81"/>
      <c r="B50" s="89"/>
      <c r="C50" s="86"/>
      <c r="D50" s="86"/>
      <c r="E50" s="81"/>
      <c r="F50" s="81"/>
      <c r="G50" s="81"/>
      <c r="H50" s="81"/>
      <c r="I50" s="81"/>
      <c r="J50" s="81"/>
      <c r="K50" s="81"/>
    </row>
    <row r="51" spans="1:11" ht="14.45" hidden="1" x14ac:dyDescent="0.35">
      <c r="A51" s="90" t="s">
        <v>157</v>
      </c>
      <c r="B51" s="81"/>
      <c r="C51" s="81"/>
      <c r="D51" s="81"/>
      <c r="E51" s="81"/>
      <c r="F51" s="81"/>
      <c r="G51" s="81"/>
      <c r="H51" s="81"/>
      <c r="I51" s="81"/>
      <c r="J51" s="81"/>
      <c r="K51" s="81"/>
    </row>
    <row r="52" spans="1:11" ht="14.45" hidden="1" x14ac:dyDescent="0.35">
      <c r="A52" s="82"/>
      <c r="B52" s="87" t="s">
        <v>14</v>
      </c>
      <c r="C52" s="84" t="s">
        <v>15</v>
      </c>
      <c r="D52" s="84" t="s">
        <v>16</v>
      </c>
      <c r="E52" s="82"/>
      <c r="F52" s="82"/>
      <c r="G52" s="82"/>
      <c r="H52" s="82"/>
      <c r="I52" s="81"/>
      <c r="J52" s="81"/>
      <c r="K52" s="81"/>
    </row>
    <row r="53" spans="1:11" ht="14.45" hidden="1" x14ac:dyDescent="0.35">
      <c r="A53" s="81"/>
      <c r="B53" s="88" t="s">
        <v>158</v>
      </c>
      <c r="C53" s="85">
        <v>1003</v>
      </c>
      <c r="D53" s="93">
        <v>40015980</v>
      </c>
      <c r="E53" s="81"/>
      <c r="F53" s="81"/>
      <c r="G53" s="81"/>
      <c r="H53" s="81"/>
      <c r="I53" s="81"/>
      <c r="J53" s="81"/>
      <c r="K53" s="81"/>
    </row>
    <row r="54" spans="1:11" x14ac:dyDescent="0.25">
      <c r="A54" s="81"/>
      <c r="E54" s="81"/>
      <c r="F54" s="81"/>
      <c r="G54" s="81"/>
      <c r="H54" s="81"/>
      <c r="I54" s="81"/>
      <c r="J54" s="81"/>
      <c r="K54" s="81"/>
    </row>
    <row r="55" spans="1:11" x14ac:dyDescent="0.25">
      <c r="A55" s="81"/>
      <c r="E55" s="81"/>
      <c r="F55" s="81"/>
      <c r="G55" s="81"/>
      <c r="H55" s="81"/>
      <c r="I55" s="81"/>
      <c r="J55" s="81"/>
      <c r="K55" s="81"/>
    </row>
    <row r="56" spans="1:11" ht="14.45" hidden="1" x14ac:dyDescent="0.35">
      <c r="A56" s="81"/>
      <c r="E56" s="81"/>
      <c r="F56" s="81"/>
      <c r="G56" s="81"/>
      <c r="H56" s="81"/>
      <c r="I56" s="81"/>
      <c r="J56" s="81"/>
      <c r="K56" s="81"/>
    </row>
    <row r="57" spans="1:11" ht="14.45" hidden="1" x14ac:dyDescent="0.35">
      <c r="A57" s="81"/>
      <c r="E57" s="81"/>
      <c r="F57" s="81"/>
      <c r="G57" s="81"/>
      <c r="H57" s="81"/>
      <c r="I57" s="81"/>
      <c r="J57" s="81"/>
      <c r="K57" s="81"/>
    </row>
    <row r="58" spans="1:11" ht="14.45" hidden="1" x14ac:dyDescent="0.35">
      <c r="A58" s="81"/>
      <c r="E58" s="81"/>
      <c r="F58" s="81"/>
      <c r="G58" s="81"/>
      <c r="H58" s="81"/>
      <c r="I58" s="81"/>
      <c r="J58" s="81"/>
      <c r="K58" s="81"/>
    </row>
    <row r="59" spans="1:11" ht="14.45" hidden="1" x14ac:dyDescent="0.35">
      <c r="A59" s="81"/>
      <c r="E59" s="81"/>
      <c r="F59" s="81"/>
      <c r="G59" s="81"/>
      <c r="H59" s="81"/>
      <c r="I59" s="81"/>
      <c r="J59" s="81"/>
      <c r="K59" s="81"/>
    </row>
    <row r="60" spans="1:11" ht="14.45" hidden="1" x14ac:dyDescent="0.35">
      <c r="A60" s="81"/>
      <c r="E60" s="81"/>
      <c r="F60" s="81"/>
      <c r="G60" s="81"/>
      <c r="H60" s="81"/>
      <c r="I60" s="81"/>
      <c r="J60" s="81"/>
      <c r="K60" s="81"/>
    </row>
    <row r="61" spans="1:11" ht="14.45" hidden="1" x14ac:dyDescent="0.35">
      <c r="A61" s="81"/>
      <c r="E61" s="81"/>
      <c r="F61" s="81"/>
      <c r="G61" s="81"/>
      <c r="H61" s="81"/>
      <c r="I61" s="81"/>
      <c r="J61" s="81"/>
      <c r="K61" s="81"/>
    </row>
    <row r="62" spans="1:11" ht="14.45" hidden="1" x14ac:dyDescent="0.35">
      <c r="A62" s="90" t="s">
        <v>160</v>
      </c>
      <c r="E62" s="81"/>
      <c r="F62" s="81"/>
      <c r="G62" s="81"/>
      <c r="H62" s="81"/>
      <c r="I62" s="81"/>
      <c r="J62" s="81"/>
      <c r="K62" s="81"/>
    </row>
    <row r="63" spans="1:11" ht="14.45" hidden="1" x14ac:dyDescent="0.35">
      <c r="A63" s="82"/>
      <c r="E63" s="81"/>
      <c r="F63" s="81"/>
      <c r="G63" s="81"/>
      <c r="H63" s="81"/>
      <c r="I63" s="81"/>
      <c r="J63" s="81"/>
      <c r="K63" s="81"/>
    </row>
    <row r="64" spans="1:11" ht="14.45" hidden="1" x14ac:dyDescent="0.35">
      <c r="A64" s="81"/>
      <c r="E64" s="81"/>
      <c r="F64" s="81"/>
      <c r="G64" s="81"/>
      <c r="H64" s="81"/>
      <c r="I64" s="81"/>
      <c r="J64" s="81"/>
      <c r="K64" s="81"/>
    </row>
    <row r="65" spans="1:11" x14ac:dyDescent="0.25">
      <c r="A65" s="81"/>
      <c r="E65" s="81"/>
      <c r="F65" s="81"/>
      <c r="G65" s="81"/>
      <c r="H65" s="81"/>
      <c r="I65" s="81"/>
      <c r="J65" s="81"/>
      <c r="K65" s="81"/>
    </row>
    <row r="66" spans="1:11" ht="14.45" hidden="1" x14ac:dyDescent="0.35">
      <c r="B66" s="88" t="s">
        <v>163</v>
      </c>
      <c r="C66" s="85">
        <v>1003</v>
      </c>
      <c r="D66" s="85">
        <v>70014561</v>
      </c>
    </row>
    <row r="67" spans="1:11" ht="14.45" hidden="1" x14ac:dyDescent="0.35">
      <c r="B67" s="88" t="s">
        <v>159</v>
      </c>
      <c r="C67" s="85">
        <v>1003</v>
      </c>
      <c r="D67" s="85">
        <v>70014562</v>
      </c>
    </row>
    <row r="68" spans="1:11" ht="14.45" hidden="1" x14ac:dyDescent="0.35">
      <c r="B68" s="88" t="s">
        <v>164</v>
      </c>
      <c r="C68" s="85">
        <v>1003</v>
      </c>
      <c r="D68" s="85">
        <v>70014900</v>
      </c>
    </row>
  </sheetData>
  <hyperlinks>
    <hyperlink ref="A1"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A14"/>
  <sheetViews>
    <sheetView workbookViewId="0">
      <selection activeCell="A13" sqref="A13:XFD14"/>
    </sheetView>
  </sheetViews>
  <sheetFormatPr defaultRowHeight="15" x14ac:dyDescent="0.25"/>
  <sheetData>
    <row r="2" spans="1:1" x14ac:dyDescent="0.35">
      <c r="A2" t="s">
        <v>197</v>
      </c>
    </row>
    <row r="3" spans="1:1" x14ac:dyDescent="0.35">
      <c r="A3" t="s">
        <v>202</v>
      </c>
    </row>
    <row r="4" spans="1:1" x14ac:dyDescent="0.35">
      <c r="A4" t="s">
        <v>198</v>
      </c>
    </row>
    <row r="5" spans="1:1" x14ac:dyDescent="0.35">
      <c r="A5" t="s">
        <v>207</v>
      </c>
    </row>
    <row r="6" spans="1:1" s="99" customFormat="1" x14ac:dyDescent="0.35">
      <c r="A6" s="99" t="s">
        <v>205</v>
      </c>
    </row>
    <row r="8" spans="1:1" x14ac:dyDescent="0.35">
      <c r="A8" t="s">
        <v>201</v>
      </c>
    </row>
    <row r="9" spans="1:1" s="99" customFormat="1" x14ac:dyDescent="0.35">
      <c r="A9" s="99" t="s">
        <v>203</v>
      </c>
    </row>
    <row r="10" spans="1:1" s="99" customFormat="1" x14ac:dyDescent="0.35">
      <c r="A10" s="99" t="s">
        <v>208</v>
      </c>
    </row>
    <row r="11" spans="1:1" x14ac:dyDescent="0.35">
      <c r="A11" t="s">
        <v>204</v>
      </c>
    </row>
    <row r="13" spans="1:1" s="99" customFormat="1" x14ac:dyDescent="0.35">
      <c r="A13" s="99" t="s">
        <v>381</v>
      </c>
    </row>
    <row r="14" spans="1:1" s="99" customFormat="1" x14ac:dyDescent="0.35">
      <c r="A14" s="66" t="s">
        <v>123</v>
      </c>
    </row>
  </sheetData>
  <hyperlinks>
    <hyperlink ref="A14" r:id="rId1"/>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workbookViewId="0">
      <selection activeCell="C24" sqref="C24"/>
    </sheetView>
  </sheetViews>
  <sheetFormatPr defaultColWidth="9.140625" defaultRowHeight="15" x14ac:dyDescent="0.25"/>
  <cols>
    <col min="1" max="1" width="10" style="54" bestFit="1" customWidth="1"/>
    <col min="2" max="2" width="47.42578125" style="54" customWidth="1"/>
    <col min="3" max="3" width="27.28515625" style="54" customWidth="1"/>
    <col min="4" max="4" width="18.28515625" style="54" customWidth="1"/>
    <col min="5" max="16384" width="9.140625" style="54"/>
  </cols>
  <sheetData>
    <row r="1" spans="1:3" x14ac:dyDescent="0.35">
      <c r="A1" s="54" t="s">
        <v>114</v>
      </c>
      <c r="B1" s="55" t="s">
        <v>84</v>
      </c>
    </row>
    <row r="2" spans="1:3" x14ac:dyDescent="0.35">
      <c r="B2" s="55" t="s">
        <v>85</v>
      </c>
    </row>
    <row r="4" spans="1:3" x14ac:dyDescent="0.35">
      <c r="B4" s="54" t="s">
        <v>86</v>
      </c>
    </row>
    <row r="5" spans="1:3" x14ac:dyDescent="0.35">
      <c r="B5" s="54" t="s">
        <v>87</v>
      </c>
    </row>
    <row r="6" spans="1:3" x14ac:dyDescent="0.35">
      <c r="B6" s="54" t="s">
        <v>88</v>
      </c>
    </row>
    <row r="8" spans="1:3" x14ac:dyDescent="0.35">
      <c r="B8" s="54" t="s">
        <v>89</v>
      </c>
    </row>
    <row r="9" spans="1:3" x14ac:dyDescent="0.35">
      <c r="B9" s="54" t="s">
        <v>90</v>
      </c>
    </row>
    <row r="11" spans="1:3" x14ac:dyDescent="0.35">
      <c r="B11" s="53" t="s">
        <v>91</v>
      </c>
      <c r="C11" s="53" t="s">
        <v>92</v>
      </c>
    </row>
    <row r="12" spans="1:3" x14ac:dyDescent="0.35">
      <c r="B12" s="56" t="s">
        <v>93</v>
      </c>
      <c r="C12" s="56"/>
    </row>
    <row r="13" spans="1:3" x14ac:dyDescent="0.35">
      <c r="B13" s="57" t="s">
        <v>94</v>
      </c>
    </row>
    <row r="14" spans="1:3" x14ac:dyDescent="0.35">
      <c r="B14" s="57" t="s">
        <v>95</v>
      </c>
    </row>
    <row r="15" spans="1:3" x14ac:dyDescent="0.35">
      <c r="B15" s="57" t="s">
        <v>96</v>
      </c>
    </row>
    <row r="16" spans="1:3" x14ac:dyDescent="0.25">
      <c r="B16" s="57" t="s">
        <v>97</v>
      </c>
    </row>
    <row r="17" spans="1:3" x14ac:dyDescent="0.25">
      <c r="B17" s="57" t="s">
        <v>98</v>
      </c>
    </row>
    <row r="20" spans="1:3" x14ac:dyDescent="0.25">
      <c r="B20" s="53" t="s">
        <v>99</v>
      </c>
      <c r="C20" s="53" t="s">
        <v>100</v>
      </c>
    </row>
    <row r="21" spans="1:3" x14ac:dyDescent="0.25">
      <c r="B21" s="58" t="s">
        <v>93</v>
      </c>
      <c r="C21" s="56"/>
    </row>
    <row r="22" spans="1:3" x14ac:dyDescent="0.25">
      <c r="B22" s="57" t="s">
        <v>101</v>
      </c>
    </row>
    <row r="23" spans="1:3" x14ac:dyDescent="0.25">
      <c r="B23" s="57" t="s">
        <v>102</v>
      </c>
    </row>
    <row r="24" spans="1:3" x14ac:dyDescent="0.25">
      <c r="B24" s="57" t="s">
        <v>103</v>
      </c>
    </row>
    <row r="25" spans="1:3" x14ac:dyDescent="0.25">
      <c r="B25" s="57" t="s">
        <v>104</v>
      </c>
    </row>
    <row r="26" spans="1:3" x14ac:dyDescent="0.25">
      <c r="B26" s="57" t="s">
        <v>105</v>
      </c>
    </row>
    <row r="30" spans="1:3" x14ac:dyDescent="0.25">
      <c r="A30" s="54" t="s">
        <v>115</v>
      </c>
    </row>
    <row r="31" spans="1:3" x14ac:dyDescent="0.25">
      <c r="B31" s="54" t="s">
        <v>116</v>
      </c>
    </row>
    <row r="32" spans="1:3" x14ac:dyDescent="0.25">
      <c r="B32" s="54" t="s">
        <v>117</v>
      </c>
    </row>
    <row r="34" spans="2:2" x14ac:dyDescent="0.25">
      <c r="B34" s="54" t="s">
        <v>118</v>
      </c>
    </row>
  </sheetData>
  <sheetProtection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6"/>
  <sheetViews>
    <sheetView zoomScale="110" zoomScaleNormal="110" workbookViewId="0">
      <selection activeCell="G15" sqref="G15"/>
    </sheetView>
  </sheetViews>
  <sheetFormatPr defaultColWidth="8.7109375" defaultRowHeight="12" x14ac:dyDescent="0.2"/>
  <cols>
    <col min="1" max="1" width="1.7109375" style="28" customWidth="1"/>
    <col min="2" max="2" width="6.5703125" style="32" bestFit="1" customWidth="1"/>
    <col min="3" max="3" width="8.140625" style="32" bestFit="1" customWidth="1"/>
    <col min="4" max="4" width="51.7109375" style="28" customWidth="1"/>
    <col min="5" max="16384" width="8.7109375" style="28"/>
  </cols>
  <sheetData>
    <row r="2" spans="2:5" x14ac:dyDescent="0.3">
      <c r="B2" s="26" t="s">
        <v>70</v>
      </c>
      <c r="C2" s="26" t="s">
        <v>0</v>
      </c>
      <c r="D2" s="27" t="s">
        <v>71</v>
      </c>
      <c r="E2" s="27" t="s">
        <v>72</v>
      </c>
    </row>
    <row r="3" spans="2:5" x14ac:dyDescent="0.3">
      <c r="B3" s="29">
        <v>1</v>
      </c>
      <c r="C3" s="30">
        <v>41962</v>
      </c>
      <c r="D3" s="31" t="s">
        <v>73</v>
      </c>
      <c r="E3" s="31" t="s">
        <v>65</v>
      </c>
    </row>
    <row r="4" spans="2:5" x14ac:dyDescent="0.3">
      <c r="B4" s="29">
        <v>2</v>
      </c>
      <c r="C4" s="30">
        <v>41976</v>
      </c>
      <c r="D4" s="31" t="s">
        <v>82</v>
      </c>
      <c r="E4" s="31" t="s">
        <v>65</v>
      </c>
    </row>
    <row r="5" spans="2:5" x14ac:dyDescent="0.3">
      <c r="B5" s="29">
        <v>3</v>
      </c>
      <c r="C5" s="30">
        <v>42018</v>
      </c>
      <c r="D5" s="31" t="s">
        <v>120</v>
      </c>
      <c r="E5" s="31" t="s">
        <v>65</v>
      </c>
    </row>
    <row r="6" spans="2:5" x14ac:dyDescent="0.3">
      <c r="B6" s="29">
        <v>4</v>
      </c>
      <c r="C6" s="30">
        <v>42027</v>
      </c>
      <c r="D6" s="31" t="s">
        <v>121</v>
      </c>
      <c r="E6" s="31" t="s">
        <v>65</v>
      </c>
    </row>
    <row r="7" spans="2:5" x14ac:dyDescent="0.3">
      <c r="B7" s="29">
        <v>5</v>
      </c>
      <c r="C7" s="30">
        <v>42053</v>
      </c>
      <c r="D7" s="31" t="s">
        <v>122</v>
      </c>
      <c r="E7" s="31" t="s">
        <v>65</v>
      </c>
    </row>
    <row r="8" spans="2:5" x14ac:dyDescent="0.3">
      <c r="B8" s="29">
        <v>6</v>
      </c>
      <c r="C8" s="30">
        <v>42095</v>
      </c>
      <c r="D8" s="31" t="s">
        <v>166</v>
      </c>
      <c r="E8" s="31" t="s">
        <v>65</v>
      </c>
    </row>
    <row r="9" spans="2:5" x14ac:dyDescent="0.3">
      <c r="B9" s="29">
        <v>7</v>
      </c>
      <c r="C9" s="30">
        <v>42131</v>
      </c>
      <c r="D9" s="31" t="s">
        <v>167</v>
      </c>
      <c r="E9" s="31" t="s">
        <v>65</v>
      </c>
    </row>
    <row r="10" spans="2:5" x14ac:dyDescent="0.3">
      <c r="B10" s="29">
        <v>8</v>
      </c>
      <c r="C10" s="30">
        <v>42137</v>
      </c>
      <c r="D10" s="31" t="s">
        <v>168</v>
      </c>
      <c r="E10" s="31" t="s">
        <v>65</v>
      </c>
    </row>
    <row r="11" spans="2:5" x14ac:dyDescent="0.3">
      <c r="B11" s="29">
        <v>9</v>
      </c>
      <c r="C11" s="30">
        <v>42510</v>
      </c>
      <c r="D11" s="31" t="s">
        <v>206</v>
      </c>
      <c r="E11" s="31" t="s">
        <v>65</v>
      </c>
    </row>
    <row r="12" spans="2:5" x14ac:dyDescent="0.3">
      <c r="B12" s="29">
        <v>10</v>
      </c>
      <c r="C12" s="30">
        <v>42522</v>
      </c>
      <c r="D12" s="31" t="s">
        <v>382</v>
      </c>
      <c r="E12" s="31" t="s">
        <v>65</v>
      </c>
    </row>
    <row r="13" spans="2:5" x14ac:dyDescent="0.3">
      <c r="B13" s="29"/>
      <c r="C13" s="29"/>
      <c r="D13" s="31"/>
      <c r="E13" s="31"/>
    </row>
    <row r="14" spans="2:5" x14ac:dyDescent="0.3">
      <c r="B14" s="29"/>
      <c r="C14" s="29"/>
      <c r="D14" s="31"/>
      <c r="E14" s="31"/>
    </row>
    <row r="15" spans="2:5" x14ac:dyDescent="0.3">
      <c r="B15" s="29"/>
      <c r="C15" s="29"/>
      <c r="D15" s="31"/>
      <c r="E15" s="31"/>
    </row>
    <row r="16" spans="2:5" x14ac:dyDescent="0.3">
      <c r="B16" s="29"/>
      <c r="C16" s="29"/>
      <c r="D16" s="31"/>
      <c r="E16" s="31"/>
    </row>
    <row r="17" spans="2:5" x14ac:dyDescent="0.3">
      <c r="B17" s="29"/>
      <c r="C17" s="29"/>
      <c r="D17" s="31"/>
      <c r="E17" s="31"/>
    </row>
    <row r="18" spans="2:5" x14ac:dyDescent="0.2">
      <c r="B18" s="29"/>
      <c r="C18" s="29"/>
      <c r="D18" s="31"/>
      <c r="E18" s="31"/>
    </row>
    <row r="19" spans="2:5" x14ac:dyDescent="0.2">
      <c r="B19" s="29"/>
      <c r="C19" s="29"/>
      <c r="D19" s="31"/>
      <c r="E19" s="31"/>
    </row>
    <row r="20" spans="2:5" x14ac:dyDescent="0.2">
      <c r="B20" s="29"/>
      <c r="C20" s="29"/>
      <c r="D20" s="31"/>
      <c r="E20" s="31"/>
    </row>
    <row r="21" spans="2:5" x14ac:dyDescent="0.2">
      <c r="B21" s="29"/>
      <c r="C21" s="29"/>
      <c r="D21" s="31"/>
      <c r="E21" s="31"/>
    </row>
    <row r="22" spans="2:5" x14ac:dyDescent="0.2">
      <c r="B22" s="29"/>
      <c r="C22" s="29"/>
      <c r="D22" s="31"/>
      <c r="E22" s="31"/>
    </row>
    <row r="23" spans="2:5" x14ac:dyDescent="0.2">
      <c r="B23" s="29"/>
      <c r="C23" s="29"/>
      <c r="D23" s="31"/>
      <c r="E23" s="31"/>
    </row>
    <row r="24" spans="2:5" x14ac:dyDescent="0.2">
      <c r="B24" s="29"/>
      <c r="C24" s="29"/>
      <c r="D24" s="31"/>
      <c r="E24" s="31"/>
    </row>
    <row r="25" spans="2:5" x14ac:dyDescent="0.2">
      <c r="B25" s="29"/>
      <c r="C25" s="29"/>
      <c r="D25" s="31"/>
      <c r="E25" s="31"/>
    </row>
    <row r="26" spans="2:5" x14ac:dyDescent="0.2">
      <c r="B26" s="29"/>
      <c r="C26" s="29"/>
      <c r="D26" s="31"/>
      <c r="E26" s="3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89"/>
  <sheetViews>
    <sheetView topLeftCell="C27" workbookViewId="0">
      <selection activeCell="B26" sqref="B26:M43"/>
    </sheetView>
  </sheetViews>
  <sheetFormatPr defaultColWidth="9.140625" defaultRowHeight="18.75" x14ac:dyDescent="0.3"/>
  <cols>
    <col min="1" max="1" width="5.5703125" style="123" customWidth="1"/>
    <col min="2" max="2" width="52.7109375" style="133" bestFit="1" customWidth="1"/>
    <col min="3" max="3" width="13.5703125" style="129" bestFit="1" customWidth="1"/>
    <col min="4" max="4" width="10.140625" style="129" hidden="1" customWidth="1"/>
    <col min="5" max="5" width="16.5703125" style="129" bestFit="1" customWidth="1"/>
    <col min="6" max="6" width="27.42578125" style="129" customWidth="1"/>
    <col min="7" max="7" width="20.5703125" style="129" hidden="1" customWidth="1"/>
    <col min="8" max="8" width="15.42578125" style="130" hidden="1" customWidth="1"/>
    <col min="9" max="9" width="16.28515625" style="129" hidden="1" customWidth="1"/>
    <col min="10" max="10" width="31.85546875" style="123" hidden="1" customWidth="1"/>
    <col min="11" max="11" width="25.28515625" style="129" hidden="1" customWidth="1"/>
    <col min="12" max="12" width="22.7109375" style="131" bestFit="1" customWidth="1"/>
    <col min="13" max="13" width="76.140625" style="129" customWidth="1"/>
    <col min="14" max="16384" width="9.140625" style="123"/>
  </cols>
  <sheetData>
    <row r="1" spans="1:16" s="132" customFormat="1" ht="18.600000000000001" x14ac:dyDescent="0.45">
      <c r="A1" s="122" t="s">
        <v>124</v>
      </c>
      <c r="B1" s="122"/>
      <c r="C1" s="122"/>
      <c r="D1" s="122"/>
      <c r="E1" s="122"/>
      <c r="F1" s="129"/>
      <c r="G1" s="129"/>
      <c r="H1" s="130"/>
      <c r="I1" s="129"/>
      <c r="J1" s="123"/>
      <c r="K1" s="129"/>
      <c r="L1" s="131"/>
      <c r="M1" s="129"/>
    </row>
    <row r="2" spans="1:16" s="132" customFormat="1" ht="18.600000000000001" x14ac:dyDescent="0.45">
      <c r="A2" s="123"/>
      <c r="B2" s="124" t="s">
        <v>214</v>
      </c>
      <c r="C2" s="129"/>
      <c r="D2" s="129"/>
      <c r="E2" s="129"/>
      <c r="F2" s="129"/>
      <c r="G2" s="129"/>
      <c r="H2" s="130"/>
      <c r="I2" s="129"/>
      <c r="J2" s="123"/>
      <c r="K2" s="129"/>
      <c r="L2" s="129"/>
      <c r="M2" s="129"/>
    </row>
    <row r="3" spans="1:16" s="132" customFormat="1" ht="18.600000000000001" x14ac:dyDescent="0.45">
      <c r="A3" s="123"/>
      <c r="B3" s="133"/>
      <c r="C3" s="129"/>
      <c r="D3" s="129"/>
      <c r="E3" s="129"/>
      <c r="F3" s="129"/>
      <c r="G3" s="129"/>
      <c r="H3" s="130"/>
      <c r="I3" s="129"/>
      <c r="J3" s="123"/>
      <c r="K3" s="129"/>
      <c r="L3" s="129"/>
      <c r="M3" s="129"/>
    </row>
    <row r="4" spans="1:16" s="132" customFormat="1" ht="18.600000000000001" x14ac:dyDescent="0.45">
      <c r="A4" s="134" t="s">
        <v>215</v>
      </c>
      <c r="B4" s="135"/>
      <c r="C4" s="136"/>
      <c r="D4" s="136"/>
      <c r="E4" s="136"/>
      <c r="F4" s="136"/>
      <c r="G4" s="136"/>
      <c r="H4" s="137"/>
      <c r="I4" s="136"/>
      <c r="J4" s="138"/>
      <c r="K4" s="136"/>
      <c r="L4" s="139"/>
      <c r="M4" s="136"/>
    </row>
    <row r="5" spans="1:16" s="141" customFormat="1" ht="18.600000000000001" x14ac:dyDescent="0.45">
      <c r="A5" s="140"/>
      <c r="B5" s="103" t="s">
        <v>14</v>
      </c>
      <c r="C5" s="104" t="s">
        <v>16</v>
      </c>
      <c r="D5" s="104" t="s">
        <v>17</v>
      </c>
      <c r="E5" s="104" t="s">
        <v>126</v>
      </c>
      <c r="F5" s="104" t="s">
        <v>18</v>
      </c>
      <c r="G5" s="104" t="s">
        <v>19</v>
      </c>
      <c r="H5" s="105" t="s">
        <v>20</v>
      </c>
      <c r="I5" s="104" t="s">
        <v>21</v>
      </c>
      <c r="J5" s="104" t="s">
        <v>22</v>
      </c>
      <c r="K5" s="104" t="s">
        <v>23</v>
      </c>
      <c r="L5" s="106" t="s">
        <v>24</v>
      </c>
      <c r="M5" s="104" t="s">
        <v>127</v>
      </c>
      <c r="O5" s="132"/>
      <c r="P5" s="132"/>
    </row>
    <row r="6" spans="1:16" s="132" customFormat="1" ht="18.600000000000001" x14ac:dyDescent="0.45">
      <c r="A6" s="123"/>
      <c r="B6" s="142" t="s">
        <v>216</v>
      </c>
      <c r="C6" s="112">
        <v>10047516</v>
      </c>
      <c r="D6" s="112"/>
      <c r="E6" s="112" t="s">
        <v>217</v>
      </c>
      <c r="F6" s="112" t="s">
        <v>218</v>
      </c>
      <c r="G6" s="112"/>
      <c r="H6" s="113"/>
      <c r="I6" s="114"/>
      <c r="J6" s="111"/>
      <c r="K6" s="112"/>
      <c r="L6" s="115">
        <v>42735</v>
      </c>
      <c r="M6" s="112"/>
    </row>
    <row r="7" spans="1:16" s="132" customFormat="1" ht="18.600000000000001" x14ac:dyDescent="0.45">
      <c r="A7" s="123"/>
      <c r="B7" s="142" t="s">
        <v>219</v>
      </c>
      <c r="C7" s="112">
        <v>10047709</v>
      </c>
      <c r="D7" s="112"/>
      <c r="E7" s="112" t="s">
        <v>220</v>
      </c>
      <c r="F7" s="112" t="s">
        <v>218</v>
      </c>
      <c r="G7" s="112"/>
      <c r="H7" s="113"/>
      <c r="I7" s="114"/>
      <c r="J7" s="111"/>
      <c r="K7" s="112"/>
      <c r="L7" s="115">
        <v>42735</v>
      </c>
      <c r="M7" s="112"/>
    </row>
    <row r="8" spans="1:16" s="132" customFormat="1" ht="19.5" customHeight="1" x14ac:dyDescent="0.45">
      <c r="A8" s="123"/>
      <c r="B8" s="142" t="s">
        <v>221</v>
      </c>
      <c r="C8" s="112">
        <v>10047475</v>
      </c>
      <c r="D8" s="112"/>
      <c r="E8" s="112" t="s">
        <v>222</v>
      </c>
      <c r="F8" s="112" t="s">
        <v>218</v>
      </c>
      <c r="G8" s="112"/>
      <c r="H8" s="113"/>
      <c r="I8" s="114"/>
      <c r="J8" s="111"/>
      <c r="K8" s="112"/>
      <c r="L8" s="115">
        <v>42735</v>
      </c>
      <c r="M8" s="112"/>
    </row>
    <row r="9" spans="1:16" s="132" customFormat="1" ht="18.600000000000001" x14ac:dyDescent="0.45">
      <c r="A9" s="123"/>
      <c r="B9" s="142" t="s">
        <v>223</v>
      </c>
      <c r="C9" s="112">
        <v>10045783</v>
      </c>
      <c r="D9" s="143"/>
      <c r="E9" s="112" t="s">
        <v>222</v>
      </c>
      <c r="F9" s="112" t="s">
        <v>218</v>
      </c>
      <c r="G9" s="143"/>
      <c r="H9" s="144"/>
      <c r="I9" s="143"/>
      <c r="J9" s="143"/>
      <c r="K9" s="143"/>
      <c r="L9" s="115">
        <v>43185</v>
      </c>
      <c r="M9" s="112"/>
    </row>
    <row r="10" spans="1:16" s="132" customFormat="1" ht="18.600000000000001" x14ac:dyDescent="0.45">
      <c r="A10" s="123"/>
      <c r="B10" s="142" t="s">
        <v>224</v>
      </c>
      <c r="C10" s="112">
        <v>10048151</v>
      </c>
      <c r="D10" s="143"/>
      <c r="E10" s="112" t="s">
        <v>222</v>
      </c>
      <c r="F10" s="112" t="s">
        <v>225</v>
      </c>
      <c r="G10" s="143"/>
      <c r="H10" s="144"/>
      <c r="I10" s="143"/>
      <c r="J10" s="143"/>
      <c r="K10" s="143"/>
      <c r="L10" s="115">
        <v>42490</v>
      </c>
      <c r="M10" s="112"/>
    </row>
    <row r="11" spans="1:16" s="132" customFormat="1" ht="18.600000000000001" x14ac:dyDescent="0.45">
      <c r="A11" s="123"/>
      <c r="B11" s="142" t="s">
        <v>226</v>
      </c>
      <c r="C11" s="112">
        <v>10047921</v>
      </c>
      <c r="D11" s="112"/>
      <c r="E11" s="112" t="s">
        <v>222</v>
      </c>
      <c r="F11" s="112" t="s">
        <v>227</v>
      </c>
      <c r="G11" s="112"/>
      <c r="H11" s="113"/>
      <c r="I11" s="114"/>
      <c r="J11" s="111"/>
      <c r="K11" s="112"/>
      <c r="L11" s="115">
        <v>42978</v>
      </c>
      <c r="M11" s="112"/>
    </row>
    <row r="12" spans="1:16" s="132" customFormat="1" ht="18.600000000000001" x14ac:dyDescent="0.45">
      <c r="A12" s="123"/>
      <c r="B12" s="142" t="s">
        <v>228</v>
      </c>
      <c r="C12" s="112">
        <v>10047884</v>
      </c>
      <c r="D12" s="112"/>
      <c r="E12" s="112" t="s">
        <v>217</v>
      </c>
      <c r="F12" s="112" t="s">
        <v>227</v>
      </c>
      <c r="G12" s="112"/>
      <c r="H12" s="113"/>
      <c r="I12" s="114"/>
      <c r="J12" s="111"/>
      <c r="K12" s="112"/>
      <c r="L12" s="115">
        <v>42978</v>
      </c>
      <c r="M12" s="112"/>
    </row>
    <row r="13" spans="1:16" s="132" customFormat="1" ht="18.600000000000001" x14ac:dyDescent="0.45">
      <c r="A13" s="123"/>
      <c r="B13" s="142" t="s">
        <v>229</v>
      </c>
      <c r="C13" s="112">
        <v>10047878</v>
      </c>
      <c r="D13" s="112"/>
      <c r="E13" s="112" t="s">
        <v>230</v>
      </c>
      <c r="F13" s="112" t="s">
        <v>227</v>
      </c>
      <c r="G13" s="112"/>
      <c r="H13" s="113"/>
      <c r="I13" s="114"/>
      <c r="J13" s="111"/>
      <c r="K13" s="112"/>
      <c r="L13" s="115">
        <v>42978</v>
      </c>
      <c r="M13" s="112"/>
    </row>
    <row r="14" spans="1:16" s="132" customFormat="1" ht="18.600000000000001" x14ac:dyDescent="0.45">
      <c r="A14" s="123"/>
      <c r="B14" s="142" t="s">
        <v>231</v>
      </c>
      <c r="C14" s="112">
        <v>10045767</v>
      </c>
      <c r="D14" s="112"/>
      <c r="E14" s="112" t="s">
        <v>222</v>
      </c>
      <c r="F14" s="112" t="s">
        <v>227</v>
      </c>
      <c r="G14" s="112"/>
      <c r="H14" s="113"/>
      <c r="I14" s="114"/>
      <c r="J14" s="111"/>
      <c r="K14" s="112"/>
      <c r="L14" s="115">
        <v>42703</v>
      </c>
      <c r="M14" s="112"/>
    </row>
    <row r="15" spans="1:16" s="132" customFormat="1" ht="18.600000000000001" x14ac:dyDescent="0.45">
      <c r="A15" s="123"/>
      <c r="B15" s="142" t="s">
        <v>232</v>
      </c>
      <c r="C15" s="112">
        <v>10045768</v>
      </c>
      <c r="D15" s="112"/>
      <c r="E15" s="112" t="s">
        <v>217</v>
      </c>
      <c r="F15" s="112" t="s">
        <v>227</v>
      </c>
      <c r="G15" s="112"/>
      <c r="H15" s="113"/>
      <c r="I15" s="114"/>
      <c r="J15" s="111"/>
      <c r="K15" s="112"/>
      <c r="L15" s="115">
        <v>42703</v>
      </c>
      <c r="M15" s="112"/>
    </row>
    <row r="16" spans="1:16" s="132" customFormat="1" ht="18.600000000000001" x14ac:dyDescent="0.45">
      <c r="A16" s="123"/>
      <c r="B16" s="142" t="s">
        <v>233</v>
      </c>
      <c r="C16" s="112">
        <v>10045666</v>
      </c>
      <c r="D16" s="112"/>
      <c r="E16" s="112" t="s">
        <v>230</v>
      </c>
      <c r="F16" s="112" t="s">
        <v>227</v>
      </c>
      <c r="G16" s="112"/>
      <c r="H16" s="113"/>
      <c r="I16" s="114"/>
      <c r="J16" s="111"/>
      <c r="K16" s="112"/>
      <c r="L16" s="115">
        <v>42703</v>
      </c>
      <c r="M16" s="112"/>
    </row>
    <row r="17" spans="1:16" s="132" customFormat="1" ht="18.600000000000001" x14ac:dyDescent="0.45">
      <c r="A17" s="123"/>
      <c r="B17" s="142" t="s">
        <v>234</v>
      </c>
      <c r="C17" s="112">
        <v>10046324</v>
      </c>
      <c r="D17" s="143"/>
      <c r="E17" s="112" t="s">
        <v>222</v>
      </c>
      <c r="F17" s="112" t="s">
        <v>218</v>
      </c>
      <c r="G17" s="143"/>
      <c r="H17" s="144"/>
      <c r="I17" s="143"/>
      <c r="J17" s="143"/>
      <c r="K17" s="143"/>
      <c r="L17" s="115">
        <v>42244</v>
      </c>
      <c r="M17" s="112"/>
    </row>
    <row r="18" spans="1:16" s="132" customFormat="1" ht="18.600000000000001" x14ac:dyDescent="0.45">
      <c r="A18" s="123"/>
      <c r="B18" s="142" t="s">
        <v>235</v>
      </c>
      <c r="C18" s="112">
        <v>10046743</v>
      </c>
      <c r="D18" s="143"/>
      <c r="E18" s="112" t="s">
        <v>222</v>
      </c>
      <c r="F18" s="112" t="s">
        <v>218</v>
      </c>
      <c r="G18" s="143"/>
      <c r="H18" s="144"/>
      <c r="I18" s="143"/>
      <c r="J18" s="143"/>
      <c r="K18" s="143"/>
      <c r="L18" s="115">
        <v>42795</v>
      </c>
      <c r="M18" s="112"/>
    </row>
    <row r="19" spans="1:16" s="141" customFormat="1" ht="18.600000000000001" x14ac:dyDescent="0.45">
      <c r="A19" s="123"/>
      <c r="B19" s="145" t="s">
        <v>236</v>
      </c>
      <c r="C19" s="112">
        <v>10045361</v>
      </c>
      <c r="D19" s="104"/>
      <c r="E19" s="117" t="s">
        <v>222</v>
      </c>
      <c r="F19" s="112" t="s">
        <v>218</v>
      </c>
      <c r="G19" s="104"/>
      <c r="H19" s="105"/>
      <c r="I19" s="104"/>
      <c r="J19" s="104"/>
      <c r="K19" s="104"/>
      <c r="L19" s="120">
        <v>42585</v>
      </c>
      <c r="M19" s="117"/>
      <c r="O19" s="132"/>
      <c r="P19" s="132"/>
    </row>
    <row r="20" spans="1:16" s="132" customFormat="1" ht="18.600000000000001" x14ac:dyDescent="0.45">
      <c r="A20" s="123"/>
      <c r="B20" s="142" t="s">
        <v>237</v>
      </c>
      <c r="C20" s="112">
        <v>10045810</v>
      </c>
      <c r="D20" s="112"/>
      <c r="E20" s="112" t="s">
        <v>222</v>
      </c>
      <c r="F20" s="112" t="s">
        <v>227</v>
      </c>
      <c r="G20" s="112"/>
      <c r="H20" s="113"/>
      <c r="I20" s="114"/>
      <c r="J20" s="111"/>
      <c r="K20" s="112"/>
      <c r="L20" s="115">
        <v>42854</v>
      </c>
      <c r="M20" s="112"/>
    </row>
    <row r="21" spans="1:16" s="132" customFormat="1" ht="18.600000000000001" x14ac:dyDescent="0.45">
      <c r="A21" s="123"/>
      <c r="B21" s="142" t="s">
        <v>238</v>
      </c>
      <c r="C21" s="112">
        <v>10046334</v>
      </c>
      <c r="D21" s="112"/>
      <c r="E21" s="112" t="s">
        <v>217</v>
      </c>
      <c r="F21" s="112" t="s">
        <v>227</v>
      </c>
      <c r="G21" s="112"/>
      <c r="H21" s="113"/>
      <c r="I21" s="114"/>
      <c r="J21" s="111"/>
      <c r="K21" s="112"/>
      <c r="L21" s="115">
        <v>42854</v>
      </c>
      <c r="M21" s="112"/>
    </row>
    <row r="22" spans="1:16" s="132" customFormat="1" ht="18.600000000000001" x14ac:dyDescent="0.45">
      <c r="A22" s="123"/>
      <c r="B22" s="142" t="s">
        <v>239</v>
      </c>
      <c r="C22" s="112">
        <v>10046341</v>
      </c>
      <c r="D22" s="112"/>
      <c r="E22" s="112" t="s">
        <v>230</v>
      </c>
      <c r="F22" s="112" t="s">
        <v>227</v>
      </c>
      <c r="G22" s="112"/>
      <c r="H22" s="113"/>
      <c r="I22" s="114"/>
      <c r="J22" s="111"/>
      <c r="K22" s="112"/>
      <c r="L22" s="115">
        <v>42854</v>
      </c>
      <c r="M22" s="112"/>
    </row>
    <row r="23" spans="1:16" s="132" customFormat="1" ht="18.600000000000001" x14ac:dyDescent="0.45">
      <c r="A23" s="123"/>
      <c r="B23" s="142" t="s">
        <v>240</v>
      </c>
      <c r="C23" s="112">
        <v>10048147</v>
      </c>
      <c r="D23" s="112"/>
      <c r="E23" s="112" t="s">
        <v>217</v>
      </c>
      <c r="F23" s="112" t="s">
        <v>241</v>
      </c>
      <c r="G23" s="112"/>
      <c r="H23" s="113"/>
      <c r="I23" s="114"/>
      <c r="J23" s="111"/>
      <c r="K23" s="112"/>
      <c r="L23" s="115">
        <v>42916</v>
      </c>
      <c r="M23" s="112"/>
    </row>
    <row r="24" spans="1:16" s="132" customFormat="1" ht="18.600000000000001" x14ac:dyDescent="0.45">
      <c r="A24" s="123"/>
      <c r="B24" s="129"/>
      <c r="C24" s="146"/>
      <c r="D24" s="129"/>
      <c r="E24" s="129"/>
      <c r="F24" s="129"/>
      <c r="G24" s="129"/>
      <c r="H24" s="130"/>
      <c r="I24" s="129"/>
      <c r="J24" s="123"/>
      <c r="K24" s="129"/>
      <c r="L24" s="131"/>
      <c r="M24" s="129"/>
    </row>
    <row r="25" spans="1:16" s="132" customFormat="1" ht="18.600000000000001" x14ac:dyDescent="0.45">
      <c r="A25" s="134" t="s">
        <v>125</v>
      </c>
      <c r="B25" s="135"/>
      <c r="C25" s="136"/>
      <c r="D25" s="136"/>
      <c r="E25" s="136"/>
      <c r="F25" s="136"/>
      <c r="G25" s="136"/>
      <c r="H25" s="137"/>
      <c r="I25" s="136"/>
      <c r="J25" s="138"/>
      <c r="K25" s="136"/>
      <c r="L25" s="139"/>
      <c r="M25" s="136"/>
    </row>
    <row r="26" spans="1:16" s="141" customFormat="1" ht="18.600000000000001" x14ac:dyDescent="0.45">
      <c r="A26" s="140"/>
      <c r="B26" s="103" t="s">
        <v>14</v>
      </c>
      <c r="C26" s="104" t="s">
        <v>16</v>
      </c>
      <c r="D26" s="104" t="s">
        <v>17</v>
      </c>
      <c r="E26" s="104" t="s">
        <v>126</v>
      </c>
      <c r="F26" s="104" t="s">
        <v>18</v>
      </c>
      <c r="G26" s="104" t="s">
        <v>19</v>
      </c>
      <c r="H26" s="105" t="s">
        <v>20</v>
      </c>
      <c r="I26" s="104" t="s">
        <v>21</v>
      </c>
      <c r="J26" s="104" t="s">
        <v>22</v>
      </c>
      <c r="K26" s="104" t="s">
        <v>23</v>
      </c>
      <c r="L26" s="106" t="s">
        <v>24</v>
      </c>
      <c r="M26" s="104" t="s">
        <v>127</v>
      </c>
    </row>
    <row r="27" spans="1:16" s="132" customFormat="1" ht="18.600000000000001" x14ac:dyDescent="0.45">
      <c r="A27" s="123"/>
      <c r="B27" s="111" t="s">
        <v>171</v>
      </c>
      <c r="C27" s="112">
        <v>10047847</v>
      </c>
      <c r="D27" s="112"/>
      <c r="E27" s="112" t="s">
        <v>25</v>
      </c>
      <c r="F27" s="112" t="s">
        <v>170</v>
      </c>
      <c r="G27" s="112"/>
      <c r="H27" s="113"/>
      <c r="I27" s="114"/>
      <c r="J27" s="111"/>
      <c r="K27" s="112"/>
      <c r="L27" s="115">
        <v>42555</v>
      </c>
      <c r="M27" s="112"/>
    </row>
    <row r="28" spans="1:16" s="132" customFormat="1" ht="18.600000000000001" x14ac:dyDescent="0.45">
      <c r="A28" s="123"/>
      <c r="B28" s="111" t="s">
        <v>172</v>
      </c>
      <c r="C28" s="112">
        <v>10048021</v>
      </c>
      <c r="D28" s="111"/>
      <c r="E28" s="112" t="s">
        <v>26</v>
      </c>
      <c r="F28" s="112" t="s">
        <v>170</v>
      </c>
      <c r="G28" s="111"/>
      <c r="H28" s="111"/>
      <c r="I28" s="111"/>
      <c r="J28" s="111"/>
      <c r="K28" s="111"/>
      <c r="L28" s="115">
        <v>42555</v>
      </c>
      <c r="M28" s="112"/>
    </row>
    <row r="29" spans="1:16" s="132" customFormat="1" ht="18.600000000000001" x14ac:dyDescent="0.45">
      <c r="A29" s="123"/>
      <c r="B29" s="111" t="s">
        <v>173</v>
      </c>
      <c r="C29" s="112">
        <v>10047964</v>
      </c>
      <c r="D29" s="112"/>
      <c r="E29" s="112" t="s">
        <v>25</v>
      </c>
      <c r="F29" s="112" t="s">
        <v>174</v>
      </c>
      <c r="G29" s="111"/>
      <c r="H29" s="111"/>
      <c r="I29" s="111"/>
      <c r="J29" s="111"/>
      <c r="K29" s="116"/>
      <c r="L29" s="115">
        <v>42593</v>
      </c>
      <c r="M29" s="112"/>
    </row>
    <row r="30" spans="1:16" s="132" customFormat="1" ht="18.600000000000001" x14ac:dyDescent="0.45">
      <c r="A30" s="123"/>
      <c r="B30" s="111" t="s">
        <v>175</v>
      </c>
      <c r="C30" s="112">
        <v>10048435</v>
      </c>
      <c r="D30" s="112"/>
      <c r="E30" s="112" t="s">
        <v>25</v>
      </c>
      <c r="F30" s="112" t="s">
        <v>174</v>
      </c>
      <c r="G30" s="111"/>
      <c r="H30" s="111"/>
      <c r="I30" s="111"/>
      <c r="J30" s="111"/>
      <c r="K30" s="116"/>
      <c r="L30" s="115">
        <v>42671</v>
      </c>
      <c r="M30" s="112"/>
    </row>
    <row r="31" spans="1:16" s="132" customFormat="1" ht="18.600000000000001" x14ac:dyDescent="0.45">
      <c r="A31" s="123"/>
      <c r="B31" s="111" t="s">
        <v>176</v>
      </c>
      <c r="C31" s="112">
        <v>10047909</v>
      </c>
      <c r="D31" s="111"/>
      <c r="E31" s="112" t="s">
        <v>25</v>
      </c>
      <c r="F31" s="112" t="s">
        <v>177</v>
      </c>
      <c r="G31" s="111"/>
      <c r="H31" s="111"/>
      <c r="I31" s="111"/>
      <c r="J31" s="111"/>
      <c r="K31" s="111"/>
      <c r="L31" s="115">
        <v>42660</v>
      </c>
      <c r="M31" s="112"/>
    </row>
    <row r="32" spans="1:16" s="132" customFormat="1" ht="18.600000000000001" x14ac:dyDescent="0.45">
      <c r="A32" s="123"/>
      <c r="B32" s="111" t="s">
        <v>178</v>
      </c>
      <c r="C32" s="112">
        <v>10048132</v>
      </c>
      <c r="D32" s="111"/>
      <c r="E32" s="112" t="s">
        <v>26</v>
      </c>
      <c r="F32" s="112" t="s">
        <v>177</v>
      </c>
      <c r="G32" s="111"/>
      <c r="H32" s="111"/>
      <c r="I32" s="111"/>
      <c r="J32" s="111"/>
      <c r="K32" s="111"/>
      <c r="L32" s="115">
        <v>42660</v>
      </c>
      <c r="M32" s="112"/>
    </row>
    <row r="33" spans="1:15" s="132" customFormat="1" ht="18.600000000000001" x14ac:dyDescent="0.45">
      <c r="A33" s="123"/>
      <c r="B33" s="111" t="s">
        <v>179</v>
      </c>
      <c r="C33" s="112">
        <v>10047660</v>
      </c>
      <c r="D33" s="112"/>
      <c r="E33" s="112" t="s">
        <v>28</v>
      </c>
      <c r="F33" s="112" t="s">
        <v>174</v>
      </c>
      <c r="G33" s="111"/>
      <c r="H33" s="111"/>
      <c r="I33" s="111"/>
      <c r="J33" s="111"/>
      <c r="K33" s="116"/>
      <c r="L33" s="115">
        <v>42735</v>
      </c>
      <c r="M33" s="112"/>
    </row>
    <row r="34" spans="1:15" s="132" customFormat="1" ht="18.600000000000001" x14ac:dyDescent="0.45">
      <c r="A34" s="123"/>
      <c r="B34" s="111" t="s">
        <v>180</v>
      </c>
      <c r="C34" s="112">
        <v>10047657</v>
      </c>
      <c r="D34" s="112"/>
      <c r="E34" s="112" t="s">
        <v>26</v>
      </c>
      <c r="F34" s="112" t="s">
        <v>174</v>
      </c>
      <c r="G34" s="111"/>
      <c r="H34" s="111"/>
      <c r="I34" s="111"/>
      <c r="J34" s="111"/>
      <c r="K34" s="116"/>
      <c r="L34" s="115">
        <v>42735</v>
      </c>
      <c r="M34" s="112"/>
    </row>
    <row r="35" spans="1:15" s="132" customFormat="1" ht="18.600000000000001" x14ac:dyDescent="0.45">
      <c r="A35" s="123"/>
      <c r="B35" s="111" t="s">
        <v>181</v>
      </c>
      <c r="C35" s="112">
        <v>10047476</v>
      </c>
      <c r="D35" s="108"/>
      <c r="E35" s="112" t="s">
        <v>25</v>
      </c>
      <c r="F35" s="117" t="s">
        <v>174</v>
      </c>
      <c r="G35" s="118"/>
      <c r="H35" s="118"/>
      <c r="I35" s="118"/>
      <c r="J35" s="118"/>
      <c r="K35" s="119"/>
      <c r="L35" s="120">
        <v>42735</v>
      </c>
      <c r="M35" s="112"/>
    </row>
    <row r="36" spans="1:15" s="132" customFormat="1" ht="18.600000000000001" x14ac:dyDescent="0.45">
      <c r="A36" s="123"/>
      <c r="B36" s="111" t="s">
        <v>169</v>
      </c>
      <c r="C36" s="112">
        <v>10047340</v>
      </c>
      <c r="D36" s="112"/>
      <c r="E36" s="112" t="s">
        <v>25</v>
      </c>
      <c r="F36" s="112" t="s">
        <v>170</v>
      </c>
      <c r="G36" s="111"/>
      <c r="H36" s="111"/>
      <c r="I36" s="111"/>
      <c r="J36" s="111"/>
      <c r="K36" s="116"/>
      <c r="L36" s="115">
        <v>42426</v>
      </c>
      <c r="M36" s="112"/>
    </row>
    <row r="37" spans="1:15" s="132" customFormat="1" ht="18.600000000000001" x14ac:dyDescent="0.45">
      <c r="A37" s="123"/>
      <c r="B37" s="111" t="s">
        <v>182</v>
      </c>
      <c r="C37" s="112">
        <v>10047323</v>
      </c>
      <c r="D37" s="112"/>
      <c r="E37" s="112" t="s">
        <v>26</v>
      </c>
      <c r="F37" s="112" t="s">
        <v>170</v>
      </c>
      <c r="G37" s="111"/>
      <c r="H37" s="111"/>
      <c r="I37" s="111"/>
      <c r="J37" s="111"/>
      <c r="K37" s="116"/>
      <c r="L37" s="115">
        <v>42426</v>
      </c>
      <c r="M37" s="112"/>
    </row>
    <row r="38" spans="1:15" s="132" customFormat="1" ht="18.600000000000001" x14ac:dyDescent="0.45">
      <c r="A38" s="123"/>
      <c r="B38" s="107" t="s">
        <v>183</v>
      </c>
      <c r="C38" s="108">
        <v>10045384</v>
      </c>
      <c r="D38" s="108"/>
      <c r="E38" s="108" t="s">
        <v>25</v>
      </c>
      <c r="F38" s="108" t="s">
        <v>27</v>
      </c>
      <c r="G38" s="108"/>
      <c r="H38" s="127"/>
      <c r="I38" s="128"/>
      <c r="J38" s="107"/>
      <c r="K38" s="108"/>
      <c r="L38" s="110">
        <v>42452</v>
      </c>
      <c r="M38" s="108" t="s">
        <v>212</v>
      </c>
    </row>
    <row r="39" spans="1:15" s="132" customFormat="1" ht="18.600000000000001" collapsed="1" x14ac:dyDescent="0.45">
      <c r="A39" s="123"/>
      <c r="B39" s="111" t="s">
        <v>184</v>
      </c>
      <c r="C39" s="112">
        <v>10045484</v>
      </c>
      <c r="D39" s="112"/>
      <c r="E39" s="112" t="s">
        <v>26</v>
      </c>
      <c r="F39" s="112" t="s">
        <v>27</v>
      </c>
      <c r="G39" s="112"/>
      <c r="H39" s="113"/>
      <c r="I39" s="114"/>
      <c r="J39" s="111"/>
      <c r="K39" s="112"/>
      <c r="L39" s="120">
        <v>42452</v>
      </c>
      <c r="M39" s="117"/>
    </row>
    <row r="40" spans="1:15" s="132" customFormat="1" x14ac:dyDescent="0.3">
      <c r="A40" s="123"/>
      <c r="B40" s="107" t="s">
        <v>185</v>
      </c>
      <c r="C40" s="108">
        <v>10047014</v>
      </c>
      <c r="D40" s="108"/>
      <c r="E40" s="108" t="s">
        <v>25</v>
      </c>
      <c r="F40" s="108" t="s">
        <v>27</v>
      </c>
      <c r="G40" s="108"/>
      <c r="H40" s="127"/>
      <c r="I40" s="128"/>
      <c r="J40" s="107"/>
      <c r="K40" s="108"/>
      <c r="L40" s="110">
        <v>42452</v>
      </c>
      <c r="M40" s="108" t="s">
        <v>212</v>
      </c>
    </row>
    <row r="41" spans="1:15" s="132" customFormat="1" x14ac:dyDescent="0.3">
      <c r="A41" s="123"/>
      <c r="B41" s="107" t="s">
        <v>186</v>
      </c>
      <c r="C41" s="108">
        <v>10047088</v>
      </c>
      <c r="D41" s="108"/>
      <c r="E41" s="108" t="s">
        <v>26</v>
      </c>
      <c r="F41" s="108" t="s">
        <v>27</v>
      </c>
      <c r="G41" s="108"/>
      <c r="H41" s="127"/>
      <c r="I41" s="128"/>
      <c r="J41" s="107"/>
      <c r="K41" s="108"/>
      <c r="L41" s="110">
        <v>42452</v>
      </c>
      <c r="M41" s="108" t="s">
        <v>212</v>
      </c>
    </row>
    <row r="42" spans="1:15" s="132" customFormat="1" x14ac:dyDescent="0.3">
      <c r="A42" s="123"/>
      <c r="B42" s="111" t="s">
        <v>210</v>
      </c>
      <c r="C42" s="112">
        <v>10047870</v>
      </c>
      <c r="D42" s="111"/>
      <c r="E42" s="112" t="s">
        <v>25</v>
      </c>
      <c r="F42" s="112" t="s">
        <v>27</v>
      </c>
      <c r="G42" s="111"/>
      <c r="H42" s="111"/>
      <c r="I42" s="111"/>
      <c r="J42" s="111"/>
      <c r="K42" s="111"/>
      <c r="L42" s="115">
        <v>42797</v>
      </c>
      <c r="M42" s="112"/>
    </row>
    <row r="43" spans="1:15" s="132" customFormat="1" x14ac:dyDescent="0.3">
      <c r="A43" s="123"/>
      <c r="B43" s="107" t="s">
        <v>187</v>
      </c>
      <c r="C43" s="108">
        <v>10046880</v>
      </c>
      <c r="D43" s="108"/>
      <c r="E43" s="108" t="s">
        <v>25</v>
      </c>
      <c r="F43" s="108" t="s">
        <v>177</v>
      </c>
      <c r="G43" s="107"/>
      <c r="H43" s="107"/>
      <c r="I43" s="107"/>
      <c r="J43" s="107"/>
      <c r="K43" s="109"/>
      <c r="L43" s="110" t="s">
        <v>211</v>
      </c>
      <c r="M43" s="108" t="s">
        <v>213</v>
      </c>
    </row>
    <row r="44" spans="1:15" s="132" customFormat="1" x14ac:dyDescent="0.3">
      <c r="A44" s="123"/>
      <c r="B44" s="147"/>
      <c r="C44" s="148"/>
      <c r="D44" s="148"/>
      <c r="E44" s="148"/>
      <c r="F44" s="148"/>
      <c r="G44" s="148"/>
      <c r="H44" s="149"/>
      <c r="I44" s="150"/>
      <c r="J44" s="151"/>
      <c r="K44" s="148"/>
      <c r="L44" s="150"/>
      <c r="M44" s="148"/>
    </row>
    <row r="45" spans="1:15" s="116" customFormat="1" x14ac:dyDescent="0.3">
      <c r="A45" s="134" t="s">
        <v>242</v>
      </c>
      <c r="B45" s="135"/>
      <c r="C45" s="136"/>
      <c r="D45" s="136"/>
      <c r="E45" s="136"/>
      <c r="F45" s="136"/>
      <c r="G45" s="136"/>
      <c r="H45" s="137"/>
      <c r="I45" s="136"/>
      <c r="J45" s="138"/>
      <c r="K45" s="136"/>
      <c r="L45" s="139"/>
      <c r="M45" s="136"/>
    </row>
    <row r="46" spans="1:15" s="141" customFormat="1" x14ac:dyDescent="0.3">
      <c r="A46" s="140"/>
      <c r="B46" s="103" t="s">
        <v>14</v>
      </c>
      <c r="C46" s="104" t="s">
        <v>16</v>
      </c>
      <c r="D46" s="104" t="s">
        <v>17</v>
      </c>
      <c r="E46" s="104" t="s">
        <v>126</v>
      </c>
      <c r="F46" s="104" t="s">
        <v>18</v>
      </c>
      <c r="G46" s="104" t="s">
        <v>19</v>
      </c>
      <c r="H46" s="105" t="s">
        <v>20</v>
      </c>
      <c r="I46" s="104" t="s">
        <v>21</v>
      </c>
      <c r="J46" s="104" t="s">
        <v>22</v>
      </c>
      <c r="K46" s="104" t="s">
        <v>23</v>
      </c>
      <c r="L46" s="106" t="s">
        <v>24</v>
      </c>
      <c r="M46" s="104" t="s">
        <v>127</v>
      </c>
    </row>
    <row r="47" spans="1:15" s="132" customFormat="1" x14ac:dyDescent="0.3">
      <c r="B47" s="142" t="s">
        <v>243</v>
      </c>
      <c r="C47" s="112">
        <v>10039285</v>
      </c>
      <c r="D47" s="112">
        <v>15874</v>
      </c>
      <c r="E47" s="112" t="s">
        <v>244</v>
      </c>
      <c r="F47" s="112" t="s">
        <v>245</v>
      </c>
      <c r="G47" s="112"/>
      <c r="H47" s="113">
        <v>925</v>
      </c>
      <c r="I47" s="114">
        <v>41364</v>
      </c>
      <c r="J47" s="111" t="s">
        <v>246</v>
      </c>
      <c r="K47" s="112"/>
      <c r="L47" s="115">
        <v>42735</v>
      </c>
      <c r="M47" s="112"/>
    </row>
    <row r="48" spans="1:15" s="132" customFormat="1" x14ac:dyDescent="0.3">
      <c r="B48" s="142" t="s">
        <v>247</v>
      </c>
      <c r="C48" s="112">
        <v>10048091</v>
      </c>
      <c r="D48" s="152"/>
      <c r="E48" s="112" t="s">
        <v>244</v>
      </c>
      <c r="F48" s="112" t="s">
        <v>245</v>
      </c>
      <c r="G48" s="112"/>
      <c r="H48" s="113"/>
      <c r="I48" s="114"/>
      <c r="J48" s="111"/>
      <c r="K48" s="112"/>
      <c r="L48" s="115">
        <v>42948</v>
      </c>
      <c r="M48" s="112"/>
      <c r="O48" s="99"/>
    </row>
    <row r="49" spans="2:15" s="132" customFormat="1" x14ac:dyDescent="0.3">
      <c r="B49" s="111" t="s">
        <v>248</v>
      </c>
      <c r="C49" s="112">
        <v>10046665</v>
      </c>
      <c r="D49" s="152"/>
      <c r="E49" s="112" t="s">
        <v>244</v>
      </c>
      <c r="F49" s="112" t="s">
        <v>249</v>
      </c>
      <c r="G49" s="112"/>
      <c r="H49" s="113"/>
      <c r="I49" s="112"/>
      <c r="J49" s="111"/>
      <c r="K49" s="112"/>
      <c r="L49" s="115">
        <v>42551</v>
      </c>
      <c r="M49" s="112"/>
    </row>
    <row r="50" spans="2:15" s="132" customFormat="1" x14ac:dyDescent="0.3">
      <c r="B50" s="111" t="s">
        <v>250</v>
      </c>
      <c r="C50" s="112">
        <v>10046594</v>
      </c>
      <c r="D50" s="152"/>
      <c r="E50" s="112" t="s">
        <v>251</v>
      </c>
      <c r="F50" s="112" t="s">
        <v>252</v>
      </c>
      <c r="G50" s="112"/>
      <c r="H50" s="113"/>
      <c r="I50" s="112"/>
      <c r="J50" s="111"/>
      <c r="K50" s="112"/>
      <c r="L50" s="115">
        <v>42426</v>
      </c>
      <c r="M50" s="112"/>
    </row>
    <row r="51" spans="2:15" s="132" customFormat="1" x14ac:dyDescent="0.3">
      <c r="B51" s="142" t="s">
        <v>253</v>
      </c>
      <c r="C51" s="112">
        <v>10048023</v>
      </c>
      <c r="D51" s="153"/>
      <c r="E51" s="112" t="s">
        <v>244</v>
      </c>
      <c r="F51" s="112" t="s">
        <v>245</v>
      </c>
      <c r="G51" s="153"/>
      <c r="H51" s="154"/>
      <c r="I51" s="155"/>
      <c r="K51" s="153"/>
      <c r="L51" s="115">
        <v>42719</v>
      </c>
      <c r="M51" s="112"/>
      <c r="O51" s="99"/>
    </row>
    <row r="52" spans="2:15" s="132" customFormat="1" x14ac:dyDescent="0.3">
      <c r="B52" s="142" t="s">
        <v>254</v>
      </c>
      <c r="C52" s="112">
        <v>10046070</v>
      </c>
      <c r="D52" s="112"/>
      <c r="E52" s="112" t="s">
        <v>244</v>
      </c>
      <c r="F52" s="112" t="s">
        <v>255</v>
      </c>
      <c r="G52" s="112"/>
      <c r="H52" s="113"/>
      <c r="I52" s="114"/>
      <c r="J52" s="111"/>
      <c r="K52" s="146"/>
      <c r="L52" s="115">
        <v>42551</v>
      </c>
      <c r="M52" s="112"/>
    </row>
    <row r="53" spans="2:15" s="132" customFormat="1" x14ac:dyDescent="0.3">
      <c r="B53" s="142" t="s">
        <v>256</v>
      </c>
      <c r="C53" s="112">
        <v>10047664</v>
      </c>
      <c r="D53" s="112"/>
      <c r="E53" s="112" t="s">
        <v>257</v>
      </c>
      <c r="F53" s="112" t="s">
        <v>255</v>
      </c>
      <c r="G53" s="112"/>
      <c r="H53" s="113"/>
      <c r="I53" s="112"/>
      <c r="J53" s="111"/>
      <c r="K53" s="112"/>
      <c r="L53" s="120">
        <v>42689</v>
      </c>
      <c r="M53" s="112" t="s">
        <v>258</v>
      </c>
    </row>
    <row r="54" spans="2:15" s="132" customFormat="1" x14ac:dyDescent="0.3">
      <c r="B54" s="142" t="s">
        <v>259</v>
      </c>
      <c r="C54" s="112">
        <v>10046440</v>
      </c>
      <c r="D54" s="112"/>
      <c r="E54" s="112" t="s">
        <v>260</v>
      </c>
      <c r="F54" s="112" t="s">
        <v>255</v>
      </c>
      <c r="G54" s="112"/>
      <c r="H54" s="113"/>
      <c r="I54" s="112"/>
      <c r="J54" s="111"/>
      <c r="K54" s="112"/>
      <c r="L54" s="120">
        <v>42689</v>
      </c>
      <c r="M54" s="112"/>
    </row>
    <row r="55" spans="2:15" s="132" customFormat="1" x14ac:dyDescent="0.3">
      <c r="B55" s="142" t="s">
        <v>261</v>
      </c>
      <c r="C55" s="112">
        <v>10045685</v>
      </c>
      <c r="D55" s="112"/>
      <c r="E55" s="112" t="s">
        <v>251</v>
      </c>
      <c r="F55" s="112" t="s">
        <v>255</v>
      </c>
      <c r="G55" s="112"/>
      <c r="H55" s="113"/>
      <c r="I55" s="112"/>
      <c r="J55" s="111"/>
      <c r="K55" s="112"/>
      <c r="L55" s="120">
        <v>42689</v>
      </c>
      <c r="M55" s="112"/>
    </row>
    <row r="56" spans="2:15" s="132" customFormat="1" x14ac:dyDescent="0.3">
      <c r="B56" s="142" t="s">
        <v>262</v>
      </c>
      <c r="C56" s="112">
        <v>10047702</v>
      </c>
      <c r="D56" s="112"/>
      <c r="E56" s="112" t="s">
        <v>263</v>
      </c>
      <c r="F56" s="112" t="s">
        <v>255</v>
      </c>
      <c r="G56" s="112"/>
      <c r="H56" s="113"/>
      <c r="I56" s="112"/>
      <c r="J56" s="111"/>
      <c r="K56" s="112"/>
      <c r="L56" s="115">
        <v>42689</v>
      </c>
      <c r="M56" s="112" t="s">
        <v>264</v>
      </c>
    </row>
    <row r="57" spans="2:15" s="132" customFormat="1" x14ac:dyDescent="0.3">
      <c r="B57" s="142" t="s">
        <v>265</v>
      </c>
      <c r="C57" s="112">
        <v>10048061</v>
      </c>
      <c r="D57" s="146"/>
      <c r="E57" s="112" t="s">
        <v>244</v>
      </c>
      <c r="F57" s="112" t="s">
        <v>266</v>
      </c>
      <c r="G57" s="146"/>
      <c r="H57" s="156"/>
      <c r="I57" s="157"/>
      <c r="J57" s="116"/>
      <c r="K57" s="146"/>
      <c r="L57" s="115">
        <v>42608</v>
      </c>
      <c r="M57" s="112"/>
    </row>
    <row r="58" spans="2:15" s="132" customFormat="1" x14ac:dyDescent="0.3">
      <c r="B58" s="142" t="s">
        <v>267</v>
      </c>
      <c r="C58" s="112">
        <v>10048166</v>
      </c>
      <c r="D58" s="146"/>
      <c r="E58" s="112" t="s">
        <v>257</v>
      </c>
      <c r="F58" s="112" t="s">
        <v>266</v>
      </c>
      <c r="G58" s="146"/>
      <c r="H58" s="156"/>
      <c r="I58" s="157"/>
      <c r="J58" s="116"/>
      <c r="K58" s="146"/>
      <c r="L58" s="115">
        <v>42608</v>
      </c>
      <c r="M58" s="112"/>
    </row>
    <row r="59" spans="2:15" s="132" customFormat="1" x14ac:dyDescent="0.3">
      <c r="B59" s="142" t="s">
        <v>268</v>
      </c>
      <c r="C59" s="112">
        <v>10048062</v>
      </c>
      <c r="D59" s="146"/>
      <c r="E59" s="112" t="s">
        <v>251</v>
      </c>
      <c r="F59" s="112" t="s">
        <v>266</v>
      </c>
      <c r="G59" s="146"/>
      <c r="H59" s="156"/>
      <c r="I59" s="157"/>
      <c r="J59" s="116"/>
      <c r="K59" s="146"/>
      <c r="L59" s="115">
        <v>42608</v>
      </c>
      <c r="M59" s="112"/>
    </row>
    <row r="60" spans="2:15" s="132" customFormat="1" x14ac:dyDescent="0.3">
      <c r="B60" s="158" t="s">
        <v>269</v>
      </c>
      <c r="C60" s="159">
        <v>10048092</v>
      </c>
      <c r="D60" s="160"/>
      <c r="E60" s="159" t="s">
        <v>244</v>
      </c>
      <c r="F60" s="159" t="s">
        <v>249</v>
      </c>
      <c r="G60" s="160"/>
      <c r="H60" s="161"/>
      <c r="I60" s="162"/>
      <c r="J60" s="163"/>
      <c r="K60" s="160"/>
      <c r="L60" s="164">
        <v>43003</v>
      </c>
      <c r="M60" s="159"/>
    </row>
    <row r="61" spans="2:15" s="132" customFormat="1" x14ac:dyDescent="0.3">
      <c r="B61" s="142" t="s">
        <v>270</v>
      </c>
      <c r="C61" s="112">
        <v>10048270</v>
      </c>
      <c r="D61" s="146"/>
      <c r="E61" s="112" t="s">
        <v>251</v>
      </c>
      <c r="F61" s="112" t="s">
        <v>249</v>
      </c>
      <c r="G61" s="146"/>
      <c r="H61" s="156"/>
      <c r="I61" s="157"/>
      <c r="J61" s="116"/>
      <c r="K61" s="146"/>
      <c r="L61" s="115">
        <v>43003</v>
      </c>
      <c r="M61" s="112"/>
    </row>
    <row r="62" spans="2:15" s="132" customFormat="1" x14ac:dyDescent="0.3">
      <c r="B62" s="111" t="s">
        <v>271</v>
      </c>
      <c r="C62" s="112">
        <v>10046682</v>
      </c>
      <c r="D62" s="152"/>
      <c r="E62" s="112" t="s">
        <v>244</v>
      </c>
      <c r="F62" s="112" t="s">
        <v>245</v>
      </c>
      <c r="G62" s="112"/>
      <c r="H62" s="113"/>
      <c r="I62" s="112"/>
      <c r="J62" s="111"/>
      <c r="K62" s="112"/>
      <c r="L62" s="115">
        <v>42581</v>
      </c>
      <c r="M62" s="112"/>
    </row>
    <row r="63" spans="2:15" s="132" customFormat="1" x14ac:dyDescent="0.3">
      <c r="B63" s="111" t="s">
        <v>272</v>
      </c>
      <c r="C63" s="112">
        <v>10046703</v>
      </c>
      <c r="D63" s="152"/>
      <c r="E63" s="112" t="s">
        <v>260</v>
      </c>
      <c r="F63" s="112" t="s">
        <v>273</v>
      </c>
      <c r="G63" s="112"/>
      <c r="H63" s="113"/>
      <c r="I63" s="112"/>
      <c r="J63" s="111"/>
      <c r="K63" s="112"/>
      <c r="L63" s="115">
        <v>42581</v>
      </c>
      <c r="M63" s="112"/>
    </row>
    <row r="64" spans="2:15" s="132" customFormat="1" x14ac:dyDescent="0.3">
      <c r="B64" s="111" t="s">
        <v>274</v>
      </c>
      <c r="C64" s="112">
        <v>10047703</v>
      </c>
      <c r="D64" s="152"/>
      <c r="E64" s="112" t="s">
        <v>263</v>
      </c>
      <c r="F64" s="112" t="s">
        <v>275</v>
      </c>
      <c r="G64" s="112"/>
      <c r="H64" s="113"/>
      <c r="I64" s="112"/>
      <c r="J64" s="111"/>
      <c r="K64" s="112"/>
      <c r="L64" s="115">
        <v>42581</v>
      </c>
      <c r="M64" s="112" t="s">
        <v>276</v>
      </c>
    </row>
    <row r="65" spans="1:13" s="132" customFormat="1" x14ac:dyDescent="0.3">
      <c r="B65" s="142" t="s">
        <v>277</v>
      </c>
      <c r="C65" s="112">
        <v>10047912</v>
      </c>
      <c r="D65" s="146"/>
      <c r="E65" s="112" t="s">
        <v>244</v>
      </c>
      <c r="F65" s="112" t="s">
        <v>245</v>
      </c>
      <c r="G65" s="146"/>
      <c r="H65" s="156"/>
      <c r="I65" s="157"/>
      <c r="J65" s="116"/>
      <c r="K65" s="146"/>
      <c r="L65" s="115">
        <v>42850</v>
      </c>
      <c r="M65" s="112"/>
    </row>
    <row r="66" spans="1:13" s="132" customFormat="1" x14ac:dyDescent="0.3">
      <c r="B66" s="142" t="s">
        <v>278</v>
      </c>
      <c r="C66" s="112">
        <v>10048482</v>
      </c>
      <c r="D66" s="146"/>
      <c r="E66" s="112" t="s">
        <v>260</v>
      </c>
      <c r="F66" s="112" t="s">
        <v>245</v>
      </c>
      <c r="G66" s="146"/>
      <c r="H66" s="156"/>
      <c r="I66" s="157"/>
      <c r="J66" s="116"/>
      <c r="K66" s="146"/>
      <c r="L66" s="115">
        <v>42850</v>
      </c>
      <c r="M66" s="112"/>
    </row>
    <row r="67" spans="1:13" s="132" customFormat="1" x14ac:dyDescent="0.3">
      <c r="B67" s="142" t="s">
        <v>279</v>
      </c>
      <c r="C67" s="112">
        <v>10048366</v>
      </c>
      <c r="D67" s="146"/>
      <c r="E67" s="112" t="s">
        <v>251</v>
      </c>
      <c r="F67" s="112" t="s">
        <v>245</v>
      </c>
      <c r="G67" s="146"/>
      <c r="H67" s="156"/>
      <c r="I67" s="157"/>
      <c r="J67" s="116"/>
      <c r="K67" s="146"/>
      <c r="L67" s="115">
        <v>42850</v>
      </c>
      <c r="M67" s="112"/>
    </row>
    <row r="68" spans="1:13" s="132" customFormat="1" x14ac:dyDescent="0.3">
      <c r="B68" s="142" t="s">
        <v>280</v>
      </c>
      <c r="C68" s="112">
        <v>10047680</v>
      </c>
      <c r="D68" s="153"/>
      <c r="E68" s="112" t="s">
        <v>244</v>
      </c>
      <c r="F68" s="112" t="s">
        <v>281</v>
      </c>
      <c r="G68" s="153"/>
      <c r="H68" s="154"/>
      <c r="I68" s="155"/>
      <c r="K68" s="153"/>
      <c r="L68" s="115">
        <v>42735</v>
      </c>
      <c r="M68" s="112"/>
    </row>
    <row r="69" spans="1:13" s="132" customFormat="1" x14ac:dyDescent="0.3">
      <c r="B69" s="142" t="s">
        <v>282</v>
      </c>
      <c r="C69" s="112">
        <v>10047628</v>
      </c>
      <c r="D69" s="153"/>
      <c r="E69" s="112" t="s">
        <v>260</v>
      </c>
      <c r="F69" s="112" t="s">
        <v>281</v>
      </c>
      <c r="G69" s="153"/>
      <c r="H69" s="154"/>
      <c r="I69" s="155"/>
      <c r="K69" s="153"/>
      <c r="L69" s="115">
        <v>42735</v>
      </c>
      <c r="M69" s="112"/>
    </row>
    <row r="70" spans="1:13" s="132" customFormat="1" x14ac:dyDescent="0.3">
      <c r="B70" s="142" t="s">
        <v>283</v>
      </c>
      <c r="C70" s="112">
        <v>10048424</v>
      </c>
      <c r="D70" s="153"/>
      <c r="E70" s="112" t="s">
        <v>257</v>
      </c>
      <c r="F70" s="112" t="s">
        <v>266</v>
      </c>
      <c r="G70" s="153"/>
      <c r="H70" s="154"/>
      <c r="I70" s="155"/>
      <c r="K70" s="153"/>
      <c r="L70" s="115">
        <v>42735</v>
      </c>
      <c r="M70" s="112"/>
    </row>
    <row r="71" spans="1:13" s="132" customFormat="1" x14ac:dyDescent="0.3">
      <c r="B71" s="142" t="s">
        <v>284</v>
      </c>
      <c r="C71" s="112">
        <v>10047665</v>
      </c>
      <c r="D71" s="153"/>
      <c r="E71" s="112" t="s">
        <v>285</v>
      </c>
      <c r="F71" s="112" t="s">
        <v>255</v>
      </c>
      <c r="G71" s="153"/>
      <c r="H71" s="154"/>
      <c r="I71" s="155"/>
      <c r="K71" s="153"/>
      <c r="L71" s="115">
        <v>42735</v>
      </c>
      <c r="M71" s="112"/>
    </row>
    <row r="72" spans="1:13" s="132" customFormat="1" x14ac:dyDescent="0.3">
      <c r="B72" s="142" t="s">
        <v>286</v>
      </c>
      <c r="C72" s="112">
        <v>10047662</v>
      </c>
      <c r="D72" s="153"/>
      <c r="E72" s="112" t="s">
        <v>287</v>
      </c>
      <c r="F72" s="112" t="s">
        <v>245</v>
      </c>
      <c r="G72" s="153"/>
      <c r="H72" s="154"/>
      <c r="I72" s="155"/>
      <c r="K72" s="153"/>
      <c r="L72" s="115">
        <v>42735</v>
      </c>
      <c r="M72" s="112"/>
    </row>
    <row r="73" spans="1:13" s="132" customFormat="1" x14ac:dyDescent="0.3">
      <c r="B73" s="142" t="s">
        <v>288</v>
      </c>
      <c r="C73" s="112">
        <v>10047517</v>
      </c>
      <c r="D73" s="153"/>
      <c r="E73" s="112" t="s">
        <v>260</v>
      </c>
      <c r="F73" s="112" t="s">
        <v>245</v>
      </c>
      <c r="G73" s="153"/>
      <c r="H73" s="154"/>
      <c r="I73" s="155"/>
      <c r="K73" s="153"/>
      <c r="L73" s="115">
        <v>42735</v>
      </c>
      <c r="M73" s="112"/>
    </row>
    <row r="74" spans="1:13" s="132" customFormat="1" x14ac:dyDescent="0.3">
      <c r="B74" s="142" t="s">
        <v>289</v>
      </c>
      <c r="C74" s="112">
        <v>10047656</v>
      </c>
      <c r="D74" s="153"/>
      <c r="E74" s="112" t="s">
        <v>251</v>
      </c>
      <c r="F74" s="112" t="s">
        <v>245</v>
      </c>
      <c r="G74" s="153"/>
      <c r="H74" s="154"/>
      <c r="I74" s="155"/>
      <c r="K74" s="153"/>
      <c r="L74" s="115">
        <v>42735</v>
      </c>
      <c r="M74" s="112"/>
    </row>
    <row r="75" spans="1:13" s="132" customFormat="1" x14ac:dyDescent="0.3">
      <c r="B75" s="142" t="s">
        <v>290</v>
      </c>
      <c r="C75" s="112">
        <v>10047477</v>
      </c>
      <c r="D75" s="153"/>
      <c r="E75" s="112" t="s">
        <v>244</v>
      </c>
      <c r="F75" s="112" t="s">
        <v>245</v>
      </c>
      <c r="G75" s="153"/>
      <c r="H75" s="154"/>
      <c r="I75" s="155"/>
      <c r="K75" s="153"/>
      <c r="L75" s="115">
        <v>42735</v>
      </c>
      <c r="M75" s="112"/>
    </row>
    <row r="76" spans="1:13" s="132" customFormat="1" x14ac:dyDescent="0.3">
      <c r="B76" s="111" t="s">
        <v>291</v>
      </c>
      <c r="C76" s="112">
        <v>10044882</v>
      </c>
      <c r="D76" s="152"/>
      <c r="E76" s="112" t="s">
        <v>244</v>
      </c>
      <c r="F76" s="112" t="s">
        <v>292</v>
      </c>
      <c r="G76" s="112"/>
      <c r="H76" s="113"/>
      <c r="I76" s="112"/>
      <c r="J76" s="111"/>
      <c r="K76" s="112"/>
      <c r="L76" s="115">
        <v>42461</v>
      </c>
      <c r="M76" s="112"/>
    </row>
    <row r="77" spans="1:13" s="132" customFormat="1" x14ac:dyDescent="0.3">
      <c r="A77" s="123"/>
    </row>
    <row r="78" spans="1:13" s="132" customFormat="1" x14ac:dyDescent="0.3">
      <c r="A78" s="123"/>
      <c r="B78" s="133"/>
      <c r="C78" s="129"/>
      <c r="D78" s="129"/>
      <c r="E78" s="129"/>
      <c r="F78" s="129"/>
      <c r="G78" s="129"/>
      <c r="H78" s="130"/>
      <c r="I78" s="129"/>
      <c r="J78" s="123"/>
      <c r="K78" s="129"/>
      <c r="L78" s="131"/>
      <c r="M78" s="129"/>
    </row>
    <row r="79" spans="1:13" s="132" customFormat="1" x14ac:dyDescent="0.3">
      <c r="A79" s="134" t="s">
        <v>293</v>
      </c>
      <c r="B79" s="135"/>
      <c r="C79" s="136"/>
      <c r="D79" s="136"/>
      <c r="E79" s="136"/>
      <c r="F79" s="136"/>
      <c r="G79" s="136"/>
      <c r="H79" s="137"/>
      <c r="I79" s="136"/>
      <c r="J79" s="138"/>
      <c r="K79" s="136"/>
      <c r="L79" s="139"/>
      <c r="M79" s="136"/>
    </row>
    <row r="80" spans="1:13" s="132" customFormat="1" x14ac:dyDescent="0.3">
      <c r="A80" s="140"/>
      <c r="B80" s="103" t="s">
        <v>14</v>
      </c>
      <c r="C80" s="104" t="s">
        <v>16</v>
      </c>
      <c r="D80" s="104" t="s">
        <v>17</v>
      </c>
      <c r="E80" s="104" t="s">
        <v>126</v>
      </c>
      <c r="F80" s="104" t="s">
        <v>18</v>
      </c>
      <c r="G80" s="104" t="s">
        <v>19</v>
      </c>
      <c r="H80" s="105" t="s">
        <v>20</v>
      </c>
      <c r="I80" s="104" t="s">
        <v>21</v>
      </c>
      <c r="J80" s="104" t="s">
        <v>22</v>
      </c>
      <c r="K80" s="104" t="s">
        <v>23</v>
      </c>
      <c r="L80" s="106" t="s">
        <v>24</v>
      </c>
      <c r="M80" s="104" t="s">
        <v>127</v>
      </c>
    </row>
    <row r="81" spans="1:13" s="132" customFormat="1" x14ac:dyDescent="0.3">
      <c r="A81" s="123"/>
      <c r="B81" s="142" t="s">
        <v>294</v>
      </c>
      <c r="C81" s="112">
        <v>10047478</v>
      </c>
      <c r="D81" s="146"/>
      <c r="E81" s="112" t="s">
        <v>295</v>
      </c>
      <c r="F81" s="112" t="s">
        <v>296</v>
      </c>
      <c r="G81" s="112"/>
      <c r="H81" s="113"/>
      <c r="I81" s="112"/>
      <c r="J81" s="111"/>
      <c r="K81" s="112"/>
      <c r="L81" s="115">
        <v>42735</v>
      </c>
      <c r="M81" s="165"/>
    </row>
    <row r="82" spans="1:13" s="132" customFormat="1" x14ac:dyDescent="0.3">
      <c r="A82" s="123"/>
      <c r="B82" s="142" t="s">
        <v>297</v>
      </c>
      <c r="C82" s="165">
        <v>10047661</v>
      </c>
      <c r="D82" s="146"/>
      <c r="E82" s="112" t="s">
        <v>298</v>
      </c>
      <c r="F82" s="112" t="s">
        <v>296</v>
      </c>
      <c r="G82" s="112"/>
      <c r="H82" s="113"/>
      <c r="I82" s="112"/>
      <c r="J82" s="111"/>
      <c r="K82" s="112"/>
      <c r="L82" s="115">
        <v>42735</v>
      </c>
      <c r="M82" s="165"/>
    </row>
    <row r="83" spans="1:13" s="132" customFormat="1" x14ac:dyDescent="0.3">
      <c r="A83" s="123"/>
      <c r="B83" s="142" t="s">
        <v>299</v>
      </c>
      <c r="C83" s="165">
        <v>10048485</v>
      </c>
      <c r="D83" s="146"/>
      <c r="E83" s="112" t="s">
        <v>300</v>
      </c>
      <c r="F83" s="166" t="s">
        <v>273</v>
      </c>
      <c r="G83" s="112"/>
      <c r="H83" s="113"/>
      <c r="I83" s="112"/>
      <c r="J83" s="111"/>
      <c r="K83" s="112"/>
      <c r="L83" s="115">
        <v>42735</v>
      </c>
      <c r="M83" s="165"/>
    </row>
    <row r="84" spans="1:13" x14ac:dyDescent="0.3">
      <c r="B84" s="167" t="s">
        <v>301</v>
      </c>
      <c r="C84" s="108">
        <v>10045800</v>
      </c>
      <c r="D84" s="108"/>
      <c r="E84" s="108" t="s">
        <v>295</v>
      </c>
      <c r="F84" s="168" t="s">
        <v>302</v>
      </c>
      <c r="G84" s="108"/>
      <c r="H84" s="127"/>
      <c r="I84" s="128"/>
      <c r="J84" s="107"/>
      <c r="K84" s="108"/>
      <c r="L84" s="110">
        <v>42432</v>
      </c>
      <c r="M84" s="168" t="s">
        <v>303</v>
      </c>
    </row>
    <row r="85" spans="1:13" s="132" customFormat="1" x14ac:dyDescent="0.3">
      <c r="A85" s="123"/>
      <c r="B85" s="167" t="s">
        <v>304</v>
      </c>
      <c r="C85" s="108">
        <v>10045785</v>
      </c>
      <c r="D85" s="108"/>
      <c r="E85" s="108" t="s">
        <v>300</v>
      </c>
      <c r="F85" s="168" t="s">
        <v>273</v>
      </c>
      <c r="G85" s="108"/>
      <c r="H85" s="127"/>
      <c r="I85" s="108"/>
      <c r="J85" s="107"/>
      <c r="K85" s="108"/>
      <c r="L85" s="110">
        <v>42432</v>
      </c>
      <c r="M85" s="168" t="s">
        <v>303</v>
      </c>
    </row>
    <row r="86" spans="1:13" s="132" customFormat="1" x14ac:dyDescent="0.3">
      <c r="A86" s="123"/>
      <c r="B86" s="142" t="s">
        <v>305</v>
      </c>
      <c r="C86" s="112">
        <v>10046987</v>
      </c>
      <c r="D86" s="112"/>
      <c r="E86" s="112" t="s">
        <v>295</v>
      </c>
      <c r="F86" s="166" t="s">
        <v>302</v>
      </c>
      <c r="G86" s="112"/>
      <c r="H86" s="113"/>
      <c r="I86" s="112"/>
      <c r="J86" s="111"/>
      <c r="K86" s="112"/>
      <c r="L86" s="115">
        <v>42681</v>
      </c>
      <c r="M86" s="112"/>
    </row>
    <row r="87" spans="1:13" s="132" customFormat="1" x14ac:dyDescent="0.3">
      <c r="A87" s="123"/>
      <c r="B87" s="142" t="s">
        <v>306</v>
      </c>
      <c r="C87" s="112">
        <v>10046933</v>
      </c>
      <c r="D87" s="112"/>
      <c r="E87" s="112" t="s">
        <v>300</v>
      </c>
      <c r="F87" s="166" t="s">
        <v>273</v>
      </c>
      <c r="G87" s="112"/>
      <c r="H87" s="113"/>
      <c r="I87" s="112"/>
      <c r="J87" s="111"/>
      <c r="K87" s="112"/>
      <c r="L87" s="115">
        <v>42681</v>
      </c>
      <c r="M87" s="112"/>
    </row>
    <row r="89" spans="1:13" x14ac:dyDescent="0.3">
      <c r="C89" s="169"/>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topLeftCell="A58" workbookViewId="0">
      <selection activeCell="B62" sqref="B62:D63"/>
    </sheetView>
  </sheetViews>
  <sheetFormatPr defaultColWidth="8.7109375" defaultRowHeight="15" x14ac:dyDescent="0.25"/>
  <cols>
    <col min="1" max="1" width="3.7109375" style="99" customWidth="1"/>
    <col min="2" max="2" width="44" style="71" bestFit="1" customWidth="1"/>
    <col min="3" max="3" width="10.85546875" style="69" customWidth="1"/>
    <col min="4" max="4" width="12.85546875" style="69" customWidth="1"/>
    <col min="5" max="5" width="2.85546875" style="69" customWidth="1"/>
    <col min="6" max="6" width="4.28515625" style="99" customWidth="1"/>
    <col min="7" max="7" width="31.42578125" style="99" customWidth="1"/>
    <col min="8" max="8" width="15.140625" style="99" bestFit="1" customWidth="1"/>
    <col min="9" max="9" width="8.7109375" style="99"/>
    <col min="10" max="10" width="15.7109375" style="99" bestFit="1" customWidth="1"/>
    <col min="11" max="11" width="24.140625" style="99" bestFit="1" customWidth="1"/>
    <col min="12" max="16384" width="8.7109375" style="99"/>
  </cols>
  <sheetData>
    <row r="1" spans="1:10" ht="21" x14ac:dyDescent="0.5">
      <c r="A1" s="83" t="s">
        <v>124</v>
      </c>
    </row>
    <row r="2" spans="1:10" ht="15.6" x14ac:dyDescent="0.35">
      <c r="B2" s="121" t="s">
        <v>195</v>
      </c>
    </row>
    <row r="4" spans="1:10" ht="14.45" x14ac:dyDescent="0.35">
      <c r="A4" s="90" t="s">
        <v>128</v>
      </c>
      <c r="H4" s="170"/>
      <c r="I4" s="170"/>
      <c r="J4" s="170"/>
    </row>
    <row r="5" spans="1:10" s="82" customFormat="1" ht="14.45" x14ac:dyDescent="0.35">
      <c r="B5" s="87" t="s">
        <v>14</v>
      </c>
      <c r="C5" s="84" t="s">
        <v>15</v>
      </c>
      <c r="D5" s="84" t="s">
        <v>129</v>
      </c>
      <c r="E5" s="171"/>
      <c r="H5" s="170"/>
      <c r="I5" s="172"/>
      <c r="J5" s="170"/>
    </row>
    <row r="6" spans="1:10" s="82" customFormat="1" ht="14.45" x14ac:dyDescent="0.35">
      <c r="B6" s="88" t="s">
        <v>307</v>
      </c>
      <c r="C6" s="100">
        <v>1670</v>
      </c>
      <c r="D6" s="93">
        <v>20024122</v>
      </c>
      <c r="E6" s="173"/>
      <c r="F6" s="99"/>
      <c r="H6" s="170"/>
      <c r="I6" s="172"/>
      <c r="J6" s="170"/>
    </row>
    <row r="7" spans="1:10" s="82" customFormat="1" ht="14.45" x14ac:dyDescent="0.35">
      <c r="B7" s="88" t="s">
        <v>308</v>
      </c>
      <c r="C7" s="100">
        <v>1003</v>
      </c>
      <c r="D7" s="100">
        <v>20023556</v>
      </c>
      <c r="E7" s="173"/>
      <c r="F7" s="99"/>
      <c r="H7" s="170"/>
      <c r="I7" s="172"/>
      <c r="J7" s="172"/>
    </row>
    <row r="8" spans="1:10" s="82" customFormat="1" ht="14.45" x14ac:dyDescent="0.35">
      <c r="B8" s="174" t="s">
        <v>309</v>
      </c>
      <c r="C8" s="100">
        <v>1062</v>
      </c>
      <c r="D8" s="100">
        <v>20027322</v>
      </c>
      <c r="E8" s="173"/>
      <c r="F8" s="99"/>
      <c r="H8" s="170"/>
      <c r="I8" s="172"/>
      <c r="J8" s="172"/>
    </row>
    <row r="9" spans="1:10" s="95" customFormat="1" ht="14.45" x14ac:dyDescent="0.35">
      <c r="A9" s="82"/>
      <c r="B9" s="174" t="s">
        <v>310</v>
      </c>
      <c r="C9" s="93">
        <v>1311</v>
      </c>
      <c r="D9" s="93">
        <v>20026560</v>
      </c>
      <c r="E9" s="173"/>
      <c r="F9" s="94"/>
      <c r="G9" s="175"/>
      <c r="H9" s="176"/>
      <c r="I9" s="177"/>
      <c r="J9" s="177"/>
    </row>
    <row r="10" spans="1:10" s="82" customFormat="1" ht="14.45" x14ac:dyDescent="0.35">
      <c r="B10" s="88" t="s">
        <v>311</v>
      </c>
      <c r="C10" s="100">
        <v>1670</v>
      </c>
      <c r="D10" s="93">
        <v>20024383</v>
      </c>
      <c r="E10" s="173"/>
      <c r="F10" s="99"/>
      <c r="H10" s="170"/>
      <c r="I10" s="172"/>
      <c r="J10" s="172"/>
    </row>
    <row r="11" spans="1:10" s="82" customFormat="1" ht="14.45" x14ac:dyDescent="0.35">
      <c r="B11" s="88" t="s">
        <v>312</v>
      </c>
      <c r="C11" s="100">
        <v>1003</v>
      </c>
      <c r="D11" s="93">
        <v>20023340</v>
      </c>
      <c r="E11" s="173"/>
      <c r="F11" s="99"/>
      <c r="H11" s="170"/>
      <c r="I11" s="172"/>
      <c r="J11" s="172"/>
    </row>
    <row r="12" spans="1:10" ht="14.45" x14ac:dyDescent="0.35">
      <c r="A12" s="82"/>
      <c r="B12" s="88" t="s">
        <v>313</v>
      </c>
      <c r="C12" s="100">
        <v>1003</v>
      </c>
      <c r="D12" s="93">
        <v>20024862</v>
      </c>
      <c r="E12" s="86"/>
      <c r="G12" s="82"/>
      <c r="H12" s="170"/>
      <c r="I12" s="172"/>
      <c r="J12" s="170"/>
    </row>
    <row r="13" spans="1:10" ht="14.45" x14ac:dyDescent="0.35">
      <c r="A13" s="82"/>
      <c r="B13" s="181" t="s">
        <v>193</v>
      </c>
      <c r="C13" s="182">
        <v>1670</v>
      </c>
      <c r="D13" s="182">
        <v>20024120</v>
      </c>
      <c r="E13" s="86"/>
      <c r="G13" s="82"/>
      <c r="H13" s="170"/>
      <c r="I13" s="172"/>
      <c r="J13" s="170"/>
    </row>
    <row r="14" spans="1:10" s="94" customFormat="1" ht="14.45" x14ac:dyDescent="0.35">
      <c r="A14" s="82"/>
      <c r="B14" s="181" t="s">
        <v>194</v>
      </c>
      <c r="C14" s="182">
        <v>1003</v>
      </c>
      <c r="D14" s="182">
        <v>20023551</v>
      </c>
      <c r="E14" s="173"/>
      <c r="G14" s="82"/>
      <c r="H14" s="170"/>
      <c r="I14" s="172"/>
      <c r="J14" s="176"/>
    </row>
    <row r="15" spans="1:10" s="94" customFormat="1" ht="14.45" x14ac:dyDescent="0.35">
      <c r="A15" s="82"/>
      <c r="B15" s="181" t="s">
        <v>188</v>
      </c>
      <c r="C15" s="182">
        <v>1056</v>
      </c>
      <c r="D15" s="182">
        <v>20025403</v>
      </c>
      <c r="E15" s="173"/>
      <c r="G15" s="82"/>
      <c r="H15" s="170"/>
      <c r="I15" s="172"/>
      <c r="J15" s="176"/>
    </row>
    <row r="16" spans="1:10" s="94" customFormat="1" ht="14.45" x14ac:dyDescent="0.35">
      <c r="A16" s="82"/>
      <c r="B16" s="181" t="s">
        <v>189</v>
      </c>
      <c r="C16" s="182">
        <v>1670</v>
      </c>
      <c r="D16" s="182">
        <v>20021205</v>
      </c>
      <c r="E16" s="173"/>
      <c r="G16" s="82"/>
      <c r="H16" s="170"/>
      <c r="I16" s="172"/>
      <c r="J16" s="176"/>
    </row>
    <row r="17" spans="1:7" ht="14.45" x14ac:dyDescent="0.35">
      <c r="A17" s="82"/>
      <c r="B17" s="181" t="s">
        <v>190</v>
      </c>
      <c r="C17" s="182">
        <v>1003</v>
      </c>
      <c r="D17" s="182">
        <v>20019655</v>
      </c>
      <c r="E17" s="86"/>
      <c r="G17" s="82"/>
    </row>
    <row r="18" spans="1:7" ht="14.45" x14ac:dyDescent="0.35">
      <c r="A18" s="82"/>
      <c r="B18" s="181" t="s">
        <v>191</v>
      </c>
      <c r="C18" s="182">
        <v>1003</v>
      </c>
      <c r="D18" s="182">
        <v>20024863</v>
      </c>
      <c r="E18" s="86"/>
      <c r="G18" s="82"/>
    </row>
    <row r="19" spans="1:7" ht="14.45" x14ac:dyDescent="0.35">
      <c r="A19" s="82"/>
      <c r="B19" s="181" t="s">
        <v>192</v>
      </c>
      <c r="C19" s="182">
        <v>1003</v>
      </c>
      <c r="D19" s="182">
        <v>20024024</v>
      </c>
      <c r="E19" s="86"/>
      <c r="G19" s="82"/>
    </row>
    <row r="20" spans="1:7" ht="14.45" x14ac:dyDescent="0.35">
      <c r="A20" s="82"/>
      <c r="B20" s="88" t="s">
        <v>314</v>
      </c>
      <c r="C20" s="93">
        <v>1670</v>
      </c>
      <c r="D20" s="93">
        <v>20026640</v>
      </c>
      <c r="E20" s="86"/>
      <c r="G20" s="82"/>
    </row>
    <row r="21" spans="1:7" ht="14.45" x14ac:dyDescent="0.35">
      <c r="B21" s="88" t="s">
        <v>315</v>
      </c>
      <c r="C21" s="100">
        <v>1003</v>
      </c>
      <c r="D21" s="100">
        <v>20023554</v>
      </c>
      <c r="E21" s="86"/>
      <c r="G21" s="82"/>
    </row>
    <row r="22" spans="1:7" ht="14.45" x14ac:dyDescent="0.35">
      <c r="B22" s="174" t="s">
        <v>316</v>
      </c>
      <c r="C22" s="93">
        <v>1670</v>
      </c>
      <c r="D22" s="93">
        <v>20023001</v>
      </c>
      <c r="E22" s="86"/>
      <c r="G22" s="82"/>
    </row>
    <row r="23" spans="1:7" ht="14.45" x14ac:dyDescent="0.35">
      <c r="B23" s="174" t="s">
        <v>316</v>
      </c>
      <c r="C23" s="93">
        <v>1670</v>
      </c>
      <c r="D23" s="93">
        <v>20022972</v>
      </c>
      <c r="E23" s="86"/>
      <c r="G23" s="82"/>
    </row>
    <row r="24" spans="1:7" ht="14.45" x14ac:dyDescent="0.35">
      <c r="B24" s="174" t="s">
        <v>317</v>
      </c>
      <c r="C24" s="93">
        <v>1003</v>
      </c>
      <c r="D24" s="93">
        <v>20019659</v>
      </c>
      <c r="E24" s="86"/>
      <c r="G24" s="82"/>
    </row>
    <row r="25" spans="1:7" ht="14.45" x14ac:dyDescent="0.35">
      <c r="B25" s="174" t="s">
        <v>318</v>
      </c>
      <c r="C25" s="93">
        <v>1003</v>
      </c>
      <c r="D25" s="93">
        <v>20026520</v>
      </c>
      <c r="E25" s="86"/>
      <c r="G25" s="82"/>
    </row>
    <row r="26" spans="1:7" ht="14.45" x14ac:dyDescent="0.35">
      <c r="B26" s="174" t="s">
        <v>319</v>
      </c>
      <c r="C26" s="93">
        <v>1670</v>
      </c>
      <c r="D26" s="93">
        <v>20026564</v>
      </c>
      <c r="E26" s="86"/>
      <c r="G26" s="82"/>
    </row>
    <row r="27" spans="1:7" ht="14.45" x14ac:dyDescent="0.35">
      <c r="B27" s="88" t="s">
        <v>320</v>
      </c>
      <c r="C27" s="100">
        <v>1003</v>
      </c>
      <c r="D27" s="100">
        <v>20023553</v>
      </c>
      <c r="E27" s="86"/>
      <c r="G27" s="82"/>
    </row>
    <row r="28" spans="1:7" ht="14.45" x14ac:dyDescent="0.35">
      <c r="B28" s="88" t="s">
        <v>321</v>
      </c>
      <c r="C28" s="100">
        <v>1670</v>
      </c>
      <c r="D28" s="100">
        <v>20022983</v>
      </c>
      <c r="E28" s="86"/>
      <c r="G28" s="178" t="s">
        <v>322</v>
      </c>
    </row>
    <row r="29" spans="1:7" ht="14.45" x14ac:dyDescent="0.35">
      <c r="B29" s="88" t="s">
        <v>323</v>
      </c>
      <c r="C29" s="100">
        <v>1003</v>
      </c>
      <c r="D29" s="100">
        <v>20019658</v>
      </c>
      <c r="E29" s="86"/>
      <c r="G29" s="82"/>
    </row>
    <row r="30" spans="1:7" ht="14.45" x14ac:dyDescent="0.35">
      <c r="B30" s="88" t="s">
        <v>324</v>
      </c>
      <c r="C30" s="100">
        <v>1003</v>
      </c>
      <c r="D30" s="100">
        <v>20023555</v>
      </c>
      <c r="E30" s="86"/>
      <c r="G30" s="82"/>
    </row>
    <row r="31" spans="1:7" ht="14.45" x14ac:dyDescent="0.35">
      <c r="B31" s="88" t="s">
        <v>325</v>
      </c>
      <c r="C31" s="100">
        <v>1670</v>
      </c>
      <c r="D31" s="100">
        <v>20024121</v>
      </c>
      <c r="E31" s="86"/>
      <c r="G31" s="82"/>
    </row>
    <row r="32" spans="1:7" ht="14.45" x14ac:dyDescent="0.35">
      <c r="B32" s="88" t="s">
        <v>326</v>
      </c>
      <c r="C32" s="100">
        <v>1003</v>
      </c>
      <c r="D32" s="100">
        <v>20023552</v>
      </c>
      <c r="E32" s="86"/>
      <c r="G32" s="179"/>
    </row>
    <row r="33" spans="2:8" ht="14.45" x14ac:dyDescent="0.35">
      <c r="B33" s="88" t="s">
        <v>327</v>
      </c>
      <c r="C33" s="100">
        <v>1003</v>
      </c>
      <c r="D33" s="100">
        <v>20027062</v>
      </c>
      <c r="E33" s="86"/>
      <c r="G33" s="180"/>
    </row>
    <row r="34" spans="2:8" ht="14.45" x14ac:dyDescent="0.35">
      <c r="B34" s="88" t="s">
        <v>328</v>
      </c>
      <c r="C34" s="100">
        <v>1062</v>
      </c>
      <c r="D34" s="100">
        <v>20026909</v>
      </c>
      <c r="E34" s="86"/>
      <c r="F34" s="82"/>
      <c r="G34" s="82"/>
    </row>
    <row r="35" spans="2:8" ht="14.45" x14ac:dyDescent="0.35">
      <c r="B35" s="88" t="s">
        <v>329</v>
      </c>
      <c r="C35" s="100">
        <v>1062</v>
      </c>
      <c r="D35" s="100">
        <v>20026908</v>
      </c>
      <c r="E35" s="86"/>
      <c r="F35" s="82"/>
    </row>
    <row r="36" spans="2:8" ht="14.45" x14ac:dyDescent="0.35">
      <c r="B36" s="88" t="s">
        <v>330</v>
      </c>
      <c r="C36" s="100">
        <v>1003</v>
      </c>
      <c r="D36" s="100">
        <v>20026802</v>
      </c>
      <c r="E36" s="86"/>
      <c r="F36" s="82"/>
    </row>
    <row r="37" spans="2:8" ht="14.45" x14ac:dyDescent="0.35">
      <c r="B37" s="88" t="s">
        <v>331</v>
      </c>
      <c r="C37" s="100">
        <v>1670</v>
      </c>
      <c r="D37" s="100">
        <v>20026803</v>
      </c>
    </row>
    <row r="38" spans="2:8" ht="14.45" x14ac:dyDescent="0.35">
      <c r="B38" s="88" t="s">
        <v>332</v>
      </c>
      <c r="C38" s="100">
        <v>1003</v>
      </c>
      <c r="D38" s="100">
        <v>20026583</v>
      </c>
    </row>
    <row r="39" spans="2:8" ht="14.45" x14ac:dyDescent="0.35">
      <c r="B39" s="88" t="s">
        <v>333</v>
      </c>
      <c r="C39" s="100">
        <v>1003</v>
      </c>
      <c r="D39" s="100">
        <v>20024100</v>
      </c>
    </row>
    <row r="40" spans="2:8" ht="14.45" x14ac:dyDescent="0.35">
      <c r="B40" s="88" t="s">
        <v>334</v>
      </c>
      <c r="C40" s="100">
        <v>1003</v>
      </c>
      <c r="D40" s="100">
        <v>20026580</v>
      </c>
      <c r="E40" s="86"/>
      <c r="G40" s="82" t="s">
        <v>335</v>
      </c>
    </row>
    <row r="41" spans="2:8" ht="14.45" x14ac:dyDescent="0.35">
      <c r="B41" s="88" t="s">
        <v>336</v>
      </c>
      <c r="C41" s="100">
        <v>1670</v>
      </c>
      <c r="D41" s="100">
        <v>20026605</v>
      </c>
      <c r="E41" s="86"/>
      <c r="G41" s="88" t="s">
        <v>337</v>
      </c>
      <c r="H41" s="93">
        <v>20024862</v>
      </c>
    </row>
    <row r="42" spans="2:8" s="94" customFormat="1" ht="14.45" x14ac:dyDescent="0.35">
      <c r="B42" s="88" t="s">
        <v>338</v>
      </c>
      <c r="C42" s="100">
        <v>1670</v>
      </c>
      <c r="D42" s="100">
        <v>20021204</v>
      </c>
      <c r="E42" s="86"/>
      <c r="F42" s="99"/>
      <c r="G42" s="88" t="s">
        <v>339</v>
      </c>
      <c r="H42" s="93">
        <v>20024863</v>
      </c>
    </row>
    <row r="43" spans="2:8" ht="14.45" x14ac:dyDescent="0.35">
      <c r="B43" s="88" t="s">
        <v>340</v>
      </c>
      <c r="C43" s="100">
        <v>1062</v>
      </c>
      <c r="D43" s="100">
        <v>20026911</v>
      </c>
      <c r="E43" s="86"/>
      <c r="F43" s="94"/>
      <c r="G43" s="88" t="s">
        <v>341</v>
      </c>
      <c r="H43" s="93">
        <v>20026520</v>
      </c>
    </row>
    <row r="44" spans="2:8" ht="14.45" x14ac:dyDescent="0.35">
      <c r="B44" s="88" t="s">
        <v>342</v>
      </c>
      <c r="C44" s="100">
        <v>1003</v>
      </c>
      <c r="D44" s="100">
        <v>20026880</v>
      </c>
      <c r="E44" s="86"/>
      <c r="G44" s="88" t="s">
        <v>343</v>
      </c>
      <c r="H44" s="100">
        <v>20024864</v>
      </c>
    </row>
    <row r="45" spans="2:8" ht="14.45" x14ac:dyDescent="0.35">
      <c r="B45" s="88" t="s">
        <v>344</v>
      </c>
      <c r="C45" s="100">
        <v>1003</v>
      </c>
      <c r="D45" s="100">
        <v>20019657</v>
      </c>
      <c r="E45" s="86"/>
      <c r="G45" s="88" t="s">
        <v>345</v>
      </c>
      <c r="H45" s="100">
        <v>10048121</v>
      </c>
    </row>
    <row r="46" spans="2:8" ht="14.45" x14ac:dyDescent="0.35">
      <c r="B46" s="88" t="s">
        <v>346</v>
      </c>
      <c r="C46" s="100">
        <v>1003</v>
      </c>
      <c r="D46" s="100">
        <v>20024864</v>
      </c>
      <c r="E46" s="86"/>
      <c r="G46" s="82"/>
    </row>
    <row r="47" spans="2:8" ht="14.45" x14ac:dyDescent="0.35">
      <c r="B47" s="88" t="s">
        <v>347</v>
      </c>
      <c r="C47" s="100">
        <v>1673</v>
      </c>
      <c r="D47" s="100">
        <v>20026815</v>
      </c>
      <c r="E47" s="86"/>
      <c r="G47" s="82" t="s">
        <v>348</v>
      </c>
    </row>
    <row r="48" spans="2:8" ht="14.45" x14ac:dyDescent="0.35">
      <c r="B48" s="88" t="s">
        <v>349</v>
      </c>
      <c r="C48" s="100">
        <v>1670</v>
      </c>
      <c r="D48" s="100">
        <v>20024942</v>
      </c>
      <c r="E48" s="86"/>
      <c r="G48" s="88" t="s">
        <v>131</v>
      </c>
      <c r="H48" s="100">
        <v>20023556</v>
      </c>
    </row>
    <row r="49" spans="1:8" ht="14.45" x14ac:dyDescent="0.35">
      <c r="B49" s="91" t="s">
        <v>350</v>
      </c>
      <c r="C49" s="100">
        <v>1003</v>
      </c>
      <c r="D49" s="100">
        <v>20021845</v>
      </c>
      <c r="E49" s="86"/>
      <c r="G49" s="88" t="s">
        <v>351</v>
      </c>
      <c r="H49" s="100">
        <v>20023555</v>
      </c>
    </row>
    <row r="50" spans="1:8" ht="14.45" x14ac:dyDescent="0.35">
      <c r="B50" s="88" t="s">
        <v>352</v>
      </c>
      <c r="C50" s="100">
        <v>1003</v>
      </c>
      <c r="D50" s="100">
        <v>20021846</v>
      </c>
      <c r="E50" s="86"/>
      <c r="G50" s="88" t="s">
        <v>132</v>
      </c>
      <c r="H50" s="100">
        <v>20023551</v>
      </c>
    </row>
    <row r="51" spans="1:8" ht="14.45" x14ac:dyDescent="0.35">
      <c r="B51" s="88" t="s">
        <v>353</v>
      </c>
      <c r="C51" s="100">
        <v>1003</v>
      </c>
      <c r="D51" s="100">
        <v>20021848</v>
      </c>
      <c r="E51" s="86"/>
      <c r="G51" s="88" t="s">
        <v>354</v>
      </c>
      <c r="H51" s="100">
        <v>20023554</v>
      </c>
    </row>
    <row r="52" spans="1:8" ht="14.45" x14ac:dyDescent="0.35">
      <c r="B52" s="88" t="s">
        <v>355</v>
      </c>
      <c r="C52" s="100">
        <v>1670</v>
      </c>
      <c r="D52" s="100">
        <v>20023924</v>
      </c>
      <c r="E52" s="86"/>
      <c r="G52" s="88" t="s">
        <v>356</v>
      </c>
      <c r="H52" s="100">
        <v>20023553</v>
      </c>
    </row>
    <row r="53" spans="1:8" ht="14.45" x14ac:dyDescent="0.35">
      <c r="B53" s="88" t="s">
        <v>357</v>
      </c>
      <c r="C53" s="100">
        <v>1003</v>
      </c>
      <c r="D53" s="100">
        <v>20021849</v>
      </c>
      <c r="E53" s="86"/>
      <c r="G53" s="88" t="s">
        <v>133</v>
      </c>
      <c r="H53" s="100">
        <v>20023552</v>
      </c>
    </row>
    <row r="54" spans="1:8" ht="14.45" x14ac:dyDescent="0.35">
      <c r="B54" s="88" t="s">
        <v>358</v>
      </c>
      <c r="C54" s="100">
        <v>1003</v>
      </c>
      <c r="D54" s="100">
        <v>20021847</v>
      </c>
      <c r="E54" s="86"/>
    </row>
    <row r="55" spans="1:8" s="82" customFormat="1" ht="14.45" x14ac:dyDescent="0.35">
      <c r="B55" s="88" t="s">
        <v>359</v>
      </c>
      <c r="C55" s="100">
        <v>1670</v>
      </c>
      <c r="D55" s="100">
        <v>20026563</v>
      </c>
      <c r="E55" s="69"/>
      <c r="F55" s="99"/>
      <c r="G55" s="99"/>
      <c r="H55" s="99"/>
    </row>
    <row r="56" spans="1:8" ht="14.45" x14ac:dyDescent="0.35">
      <c r="B56" s="89"/>
      <c r="C56" s="86"/>
      <c r="D56" s="86"/>
      <c r="E56" s="171"/>
      <c r="F56" s="82"/>
      <c r="G56" s="82"/>
      <c r="H56" s="82"/>
    </row>
    <row r="57" spans="1:8" ht="14.45" x14ac:dyDescent="0.35">
      <c r="A57" s="90" t="s">
        <v>157</v>
      </c>
      <c r="E57" s="173"/>
    </row>
    <row r="58" spans="1:8" ht="14.45" x14ac:dyDescent="0.35">
      <c r="B58" s="87" t="s">
        <v>14</v>
      </c>
      <c r="C58" s="84" t="s">
        <v>15</v>
      </c>
      <c r="D58" s="84" t="s">
        <v>16</v>
      </c>
      <c r="E58" s="173"/>
    </row>
    <row r="59" spans="1:8" ht="14.45" x14ac:dyDescent="0.35">
      <c r="B59" s="174" t="s">
        <v>360</v>
      </c>
      <c r="C59" s="93">
        <v>1056</v>
      </c>
      <c r="D59" s="93" t="s">
        <v>322</v>
      </c>
      <c r="E59" s="173"/>
    </row>
    <row r="60" spans="1:8" ht="14.45" x14ac:dyDescent="0.35">
      <c r="B60" s="174" t="s">
        <v>361</v>
      </c>
      <c r="C60" s="93">
        <v>1062</v>
      </c>
      <c r="D60" s="93">
        <v>40019165</v>
      </c>
      <c r="E60" s="173"/>
    </row>
    <row r="61" spans="1:8" ht="14.45" x14ac:dyDescent="0.35">
      <c r="B61" s="174" t="s">
        <v>362</v>
      </c>
      <c r="C61" s="93">
        <v>1003</v>
      </c>
      <c r="D61" s="93">
        <v>40015980</v>
      </c>
      <c r="E61" s="173"/>
    </row>
    <row r="62" spans="1:8" ht="14.45" x14ac:dyDescent="0.35">
      <c r="B62" s="181" t="s">
        <v>363</v>
      </c>
      <c r="C62" s="182">
        <v>1056</v>
      </c>
      <c r="D62" s="182">
        <v>40017580</v>
      </c>
      <c r="E62" s="86"/>
    </row>
    <row r="63" spans="1:8" ht="14.45" x14ac:dyDescent="0.35">
      <c r="B63" s="181" t="s">
        <v>364</v>
      </c>
      <c r="C63" s="182">
        <v>1003</v>
      </c>
      <c r="D63" s="182">
        <v>40014224</v>
      </c>
      <c r="E63" s="86"/>
    </row>
    <row r="64" spans="1:8" ht="14.45" x14ac:dyDescent="0.35">
      <c r="B64" s="174" t="s">
        <v>365</v>
      </c>
      <c r="C64" s="93">
        <v>1003</v>
      </c>
      <c r="D64" s="93">
        <v>40014820</v>
      </c>
      <c r="E64" s="86"/>
    </row>
    <row r="65" spans="1:10" ht="14.45" x14ac:dyDescent="0.35">
      <c r="B65" s="174" t="s">
        <v>366</v>
      </c>
      <c r="C65" s="93">
        <v>1003</v>
      </c>
      <c r="D65" s="93">
        <v>40014800</v>
      </c>
      <c r="E65" s="86"/>
    </row>
    <row r="66" spans="1:10" ht="14.45" x14ac:dyDescent="0.35">
      <c r="B66" s="174" t="s">
        <v>367</v>
      </c>
      <c r="C66" s="93">
        <v>1062</v>
      </c>
      <c r="D66" s="93">
        <v>40015301</v>
      </c>
      <c r="E66" s="86"/>
    </row>
    <row r="67" spans="1:10" ht="14.45" x14ac:dyDescent="0.35">
      <c r="B67" s="174" t="s">
        <v>368</v>
      </c>
      <c r="C67" s="93">
        <v>1670</v>
      </c>
      <c r="D67" s="93">
        <v>40017300</v>
      </c>
      <c r="J67" s="99" t="s">
        <v>369</v>
      </c>
    </row>
    <row r="68" spans="1:10" ht="14.45" x14ac:dyDescent="0.35">
      <c r="B68" s="174" t="s">
        <v>370</v>
      </c>
      <c r="C68" s="93">
        <v>1003</v>
      </c>
      <c r="D68" s="93">
        <v>40014225</v>
      </c>
    </row>
    <row r="69" spans="1:10" ht="14.45" x14ac:dyDescent="0.35">
      <c r="E69" s="171"/>
    </row>
    <row r="70" spans="1:10" ht="14.45" x14ac:dyDescent="0.35">
      <c r="A70" s="90" t="s">
        <v>160</v>
      </c>
      <c r="E70" s="86"/>
      <c r="F70" s="90" t="s">
        <v>371</v>
      </c>
      <c r="G70" s="71"/>
      <c r="H70" s="69"/>
    </row>
    <row r="71" spans="1:10" ht="14.45" x14ac:dyDescent="0.35">
      <c r="B71" s="87" t="s">
        <v>14</v>
      </c>
      <c r="C71" s="84" t="s">
        <v>15</v>
      </c>
      <c r="D71" s="84" t="s">
        <v>16</v>
      </c>
      <c r="E71" s="86"/>
      <c r="F71" s="82"/>
      <c r="G71" s="87" t="s">
        <v>14</v>
      </c>
      <c r="H71" s="84" t="s">
        <v>16</v>
      </c>
    </row>
    <row r="72" spans="1:10" ht="14.45" x14ac:dyDescent="0.35">
      <c r="B72" s="88" t="s">
        <v>372</v>
      </c>
      <c r="C72" s="100">
        <v>1003</v>
      </c>
      <c r="D72" s="100">
        <v>70014700</v>
      </c>
      <c r="E72" s="86"/>
      <c r="G72" s="88" t="s">
        <v>373</v>
      </c>
      <c r="H72" s="100">
        <v>70015220</v>
      </c>
    </row>
    <row r="73" spans="1:10" ht="14.45" x14ac:dyDescent="0.35">
      <c r="B73" s="88" t="s">
        <v>374</v>
      </c>
      <c r="C73" s="100">
        <v>1003</v>
      </c>
      <c r="D73" s="100">
        <v>70014560</v>
      </c>
      <c r="E73" s="86"/>
      <c r="G73" s="88" t="s">
        <v>375</v>
      </c>
      <c r="H73" s="100">
        <v>70015221</v>
      </c>
    </row>
    <row r="74" spans="1:10" x14ac:dyDescent="0.25">
      <c r="B74" s="88" t="s">
        <v>376</v>
      </c>
      <c r="C74" s="100">
        <v>1003</v>
      </c>
      <c r="D74" s="100">
        <v>70014562</v>
      </c>
      <c r="G74" s="88" t="s">
        <v>377</v>
      </c>
      <c r="H74" s="100">
        <v>70015223</v>
      </c>
    </row>
    <row r="75" spans="1:10" x14ac:dyDescent="0.25">
      <c r="B75" s="88" t="s">
        <v>378</v>
      </c>
      <c r="C75" s="100">
        <v>1003</v>
      </c>
      <c r="D75" s="100">
        <v>70014561</v>
      </c>
      <c r="G75" s="88" t="s">
        <v>379</v>
      </c>
      <c r="H75" s="100">
        <v>70014900</v>
      </c>
    </row>
    <row r="76" spans="1:10" x14ac:dyDescent="0.25">
      <c r="G76" s="88" t="s">
        <v>380</v>
      </c>
      <c r="H76" s="100">
        <v>70015222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2618DA8E135C45A2745249DB99F1B8" ma:contentTypeVersion="1" ma:contentTypeDescription="Create a new document." ma:contentTypeScope="" ma:versionID="a2373c199e714fe78685819364ef7c6e">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34D54DF-8F01-4544-A725-401EB727EAEE}">
  <ds:schemaRefs>
    <ds:schemaRef ds:uri="http://purl.org/dc/dcmitype/"/>
    <ds:schemaRef ds:uri="http://www.w3.org/XML/1998/namespace"/>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3F958974-C537-475D-8829-BF6154D5BA95}">
  <ds:schemaRefs>
    <ds:schemaRef ds:uri="http://schemas.microsoft.com/sharepoint/v3/contenttype/forms"/>
  </ds:schemaRefs>
</ds:datastoreItem>
</file>

<file path=customXml/itemProps3.xml><?xml version="1.0" encoding="utf-8"?>
<ds:datastoreItem xmlns:ds="http://schemas.openxmlformats.org/officeDocument/2006/customXml" ds:itemID="{3449E5C7-A377-4E87-8EA0-42D9A0FB53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Purchase Request</vt:lpstr>
      <vt:lpstr>IO</vt:lpstr>
      <vt:lpstr>EO</vt:lpstr>
      <vt:lpstr>Help</vt:lpstr>
      <vt:lpstr>User Guide</vt:lpstr>
      <vt:lpstr>Revision Control</vt:lpstr>
      <vt:lpstr>SDS IO Status Sheet - IO</vt:lpstr>
      <vt:lpstr>SDS IO Status Sheet - EO</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a0413371</dc:creator>
  <cp:lastModifiedBy>Banerjee, Dean</cp:lastModifiedBy>
  <cp:lastPrinted>2016-05-20T21:15:43Z</cp:lastPrinted>
  <dcterms:created xsi:type="dcterms:W3CDTF">2014-11-20T01:20:42Z</dcterms:created>
  <dcterms:modified xsi:type="dcterms:W3CDTF">2017-01-19T02:14:18Z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0x010100E22618DA8E135C45A2745249DB99F1B8</vt:lpwstr>
  </property>
</Properties>
</file>